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15" windowHeight="12375" activeTab="0"/>
  </bookViews>
  <sheets>
    <sheet name="評定表（起案）" sheetId="1" r:id="rId1"/>
    <sheet name="項目別（中間あり）" sheetId="2" r:id="rId2"/>
    <sheet name="項目別（中間なし）" sheetId="3" r:id="rId3"/>
    <sheet name="別表１" sheetId="4" r:id="rId4"/>
  </sheets>
  <definedNames/>
  <calcPr fullCalcOnLoad="1"/>
</workbook>
</file>

<file path=xl/sharedStrings.xml><?xml version="1.0" encoding="utf-8"?>
<sst xmlns="http://schemas.openxmlformats.org/spreadsheetml/2006/main" count="343" uniqueCount="201">
  <si>
    <t>検査員(完成）</t>
  </si>
  <si>
    <t>細別</t>
  </si>
  <si>
    <t>ａ</t>
  </si>
  <si>
    <t>ｂ</t>
  </si>
  <si>
    <t>ｃ</t>
  </si>
  <si>
    <t>ｄ</t>
  </si>
  <si>
    <t>ｅ</t>
  </si>
  <si>
    <t>ａ'</t>
  </si>
  <si>
    <t>ｂ'</t>
  </si>
  <si>
    <t>1．施工体制</t>
  </si>
  <si>
    <t>Ⅰ．施工体制一般</t>
  </si>
  <si>
    <t>Ⅱ．配置技術者</t>
  </si>
  <si>
    <t>2．施工状況</t>
  </si>
  <si>
    <t>Ⅰ．施工管理</t>
  </si>
  <si>
    <t>Ⅱ．工程管理</t>
  </si>
  <si>
    <t>Ⅲ．安全対策</t>
  </si>
  <si>
    <t>Ⅳ．対外関係</t>
  </si>
  <si>
    <t>3．出来形</t>
  </si>
  <si>
    <t>Ⅰ．出来形</t>
  </si>
  <si>
    <t>　　及び</t>
  </si>
  <si>
    <t>Ⅱ．品質</t>
  </si>
  <si>
    <t>　　出来ばえ</t>
  </si>
  <si>
    <t>Ⅲ．出来ばえ</t>
  </si>
  <si>
    <t>4．工事特性</t>
  </si>
  <si>
    <t>Ⅰ．施工条件への対応※２</t>
  </si>
  <si>
    <t>5．創意工夫</t>
  </si>
  <si>
    <t>6．社会性等</t>
  </si>
  <si>
    <t>Ⅰ．地域への貢献等</t>
  </si>
  <si>
    <t>加減点合計(1+2+3+4+5+6)</t>
  </si>
  <si>
    <t>評定点(65±加減点合計）※１</t>
  </si>
  <si>
    <t>7．評定点計</t>
  </si>
  <si>
    <t>点</t>
  </si>
  <si>
    <t>8．法令遵守等</t>
  </si>
  <si>
    <t>Ⅰ．法令遵守等</t>
  </si>
  <si>
    <t>Ⅱ．評価内容の担保</t>
  </si>
  <si>
    <t>9．評定点合計(7-8）</t>
  </si>
  <si>
    <t>所見※５</t>
  </si>
  <si>
    <t>（検査員）</t>
  </si>
  <si>
    <t>※２　工事特性は，当該工事の難度の高い条件（構造物の特殊性，特殊な技術，都市部等の作業環境・社会条件，厳しい自然・地盤条件，長期工事における安全確保等）に対して適切に対応したことを評価する項目である。</t>
  </si>
  <si>
    <t>※３　創意工夫は，企業の工夫やノウハウにより特筆すべき評価内容があった場合に評価する項目である。</t>
  </si>
  <si>
    <t>※４　４，５，６は加点評価のみとする。また，法令遵守等は減点評価のみとする。</t>
  </si>
  <si>
    <t>※５　所見は特記事項のある場合に記載する。</t>
  </si>
  <si>
    <t>別記様式第1</t>
  </si>
  <si>
    <t>工事名</t>
  </si>
  <si>
    <t>請負者名</t>
  </si>
  <si>
    <t>総括監督員</t>
  </si>
  <si>
    <t>契約金額（最終）</t>
  </si>
  <si>
    <t>工期</t>
  </si>
  <si>
    <t>完成年月日</t>
  </si>
  <si>
    <t>検査年月日</t>
  </si>
  <si>
    <t>検査員(既済・中間）</t>
  </si>
  <si>
    <t>氏名</t>
  </si>
  <si>
    <t>考査項目</t>
  </si>
  <si>
    <t>点</t>
  </si>
  <si>
    <t>(主任（一般）監督員）</t>
  </si>
  <si>
    <t>(総括監督員）</t>
  </si>
  <si>
    <t>　　　　評価に際しては，主任（一般）監督員からの報告を受けて総括監督員が評価するものとする。</t>
  </si>
  <si>
    <t>※６　各考査項目ごとの採点は，主任（一般監督員）は別紙－１，総括監督員は別紙－２，検査員は別紙－３によるものとし，検査員の評価に先立ち，主任（一般）監督員，総括監督員が行う。</t>
  </si>
  <si>
    <t>別記様式第2</t>
  </si>
  <si>
    <t>細目別評定点採点表</t>
  </si>
  <si>
    <t>工事名：</t>
  </si>
  <si>
    <t>考査項目</t>
  </si>
  <si>
    <t>１．施工体制</t>
  </si>
  <si>
    <t>細別</t>
  </si>
  <si>
    <t>Ⅰ．施工体制一般</t>
  </si>
  <si>
    <t>×0.4+2.9=</t>
  </si>
  <si>
    <t>Ⅱ．配置技術者</t>
  </si>
  <si>
    <t>Ⅰ．施工管理</t>
  </si>
  <si>
    <t>Ⅱ．工程管理</t>
  </si>
  <si>
    <t>Ⅲ．安全対策</t>
  </si>
  <si>
    <t>Ⅳ．対外関係</t>
  </si>
  <si>
    <t>Ⅰ．出来形</t>
  </si>
  <si>
    <t>Ⅱ．品質</t>
  </si>
  <si>
    <t>Ⅲ．出来ばえ</t>
  </si>
  <si>
    <t>Ⅰ．施工条件等への</t>
  </si>
  <si>
    <t>　　対応</t>
  </si>
  <si>
    <t>Ⅰ．創意工夫</t>
  </si>
  <si>
    <t>Ⅰ．地域への貢献等</t>
  </si>
  <si>
    <t>２．施工状況</t>
  </si>
  <si>
    <t>３．出来形及び</t>
  </si>
  <si>
    <t>　　出来ばえ</t>
  </si>
  <si>
    <t>４．工事特性</t>
  </si>
  <si>
    <t>５．創意工夫</t>
  </si>
  <si>
    <t>６．社会性等</t>
  </si>
  <si>
    <t>７．法令遵守等</t>
  </si>
  <si>
    <t>×0.4+2.8=</t>
  </si>
  <si>
    <t>×0.2+3.2=</t>
  </si>
  <si>
    <t>×0.2+3.3=</t>
  </si>
  <si>
    <t>×1.0=</t>
  </si>
  <si>
    <t>×0.4+6.5=</t>
  </si>
  <si>
    <t>細目別評定点</t>
  </si>
  <si>
    <t>／</t>
  </si>
  <si>
    <t>評定点合計</t>
  </si>
  <si>
    <t>Ⅰ．法令遵守等</t>
  </si>
  <si>
    <t>Ⅱ．評価内容の担保</t>
  </si>
  <si>
    <t>×0.4+2.9=</t>
  </si>
  <si>
    <t>／</t>
  </si>
  <si>
    <t>×0.4+2.9=</t>
  </si>
  <si>
    <t>／</t>
  </si>
  <si>
    <t>×0.4+2.9=</t>
  </si>
  <si>
    <t>／</t>
  </si>
  <si>
    <t>×0.4+2.9=</t>
  </si>
  <si>
    <t>×0.2+3.2=</t>
  </si>
  <si>
    <t>／</t>
  </si>
  <si>
    <t>×0.4+2.9=</t>
  </si>
  <si>
    <t>×0.2+3.3=</t>
  </si>
  <si>
    <t>／</t>
  </si>
  <si>
    <t>×0.4+2.9=</t>
  </si>
  <si>
    <t>／</t>
  </si>
  <si>
    <t>×0.4+2.8=</t>
  </si>
  <si>
    <t>×0.4+6.5=</t>
  </si>
  <si>
    <t>／</t>
  </si>
  <si>
    <t>×0.4+2.9=</t>
  </si>
  <si>
    <t>／</t>
  </si>
  <si>
    <t>×0.4+6.5=</t>
  </si>
  <si>
    <t>×0.2+3.3=</t>
  </si>
  <si>
    <t>×0.2+3.2=</t>
  </si>
  <si>
    <t>／</t>
  </si>
  <si>
    <t>×1.0=</t>
  </si>
  <si>
    <t>×1.0=</t>
  </si>
  <si>
    <t>※　既済部分（中間）検査があった場合</t>
  </si>
  <si>
    <t>※　既済部分（中間）検査がなかった場合</t>
  </si>
  <si>
    <t>（①＋②＋③×0.5＋④×0.5）＝細目別評定点　（既済，中間が2回以上の場合は③を平均する。）</t>
  </si>
  <si>
    <t>（①＋②＋④）＝細目別評定点</t>
  </si>
  <si>
    <t>①主任（一般）監督員</t>
  </si>
  <si>
    <t>②総括監督員</t>
  </si>
  <si>
    <t>③検査員（既済・中間）</t>
  </si>
  <si>
    <t>④検査員（完成）</t>
  </si>
  <si>
    <t>※　既済部分（中間）検査がない場合</t>
  </si>
  <si>
    <t>※　既済部分（中間）検査がある場合</t>
  </si>
  <si>
    <t>財政課長</t>
  </si>
  <si>
    <t>検査員</t>
  </si>
  <si>
    <t>総括監督員</t>
  </si>
  <si>
    <t>主任監督員</t>
  </si>
  <si>
    <t>一般監督員</t>
  </si>
  <si>
    <t>～</t>
  </si>
  <si>
    <t>Ⅰ．創意工夫※３</t>
  </si>
  <si>
    <t>＋</t>
  </si>
  <si>
    <t>＋</t>
  </si>
  <si>
    <t>±</t>
  </si>
  <si>
    <t>①</t>
  </si>
  <si>
    <t>②</t>
  </si>
  <si>
    <t>③</t>
  </si>
  <si>
    <t>④</t>
  </si>
  <si>
    <t>・　中間検査があった場合　①×０．４＋②×０．２＋（③の平均）×０．２＋④×０．２</t>
  </si>
  <si>
    <t>・　中間検査が無かった場合　①×０．４＋②×０．２＋④×０．４</t>
  </si>
  <si>
    <t>－</t>
  </si>
  <si>
    <t>　　　　　　　　　　　　　　　　　　</t>
  </si>
  <si>
    <t>点（四捨五入により整数とする）　　</t>
  </si>
  <si>
    <t>※１　各評定点（①～④）は小数点第１位まで記入。</t>
  </si>
  <si>
    <t>総務部長</t>
  </si>
  <si>
    <t>主任（一般）監督員</t>
  </si>
  <si>
    <t>別表１</t>
  </si>
  <si>
    <t>評価項目</t>
  </si>
  <si>
    <t>細別</t>
  </si>
  <si>
    <t>評定点／満点</t>
  </si>
  <si>
    <t>／</t>
  </si>
  <si>
    <t>評定点合計</t>
  </si>
  <si>
    <r>
      <t>3.3</t>
    </r>
    <r>
      <rPr>
        <sz val="11"/>
        <rFont val="ＭＳ 明朝"/>
        <family val="1"/>
      </rPr>
      <t>点</t>
    </r>
  </si>
  <si>
    <r>
      <t>4.1</t>
    </r>
    <r>
      <rPr>
        <sz val="11"/>
        <rFont val="ＭＳ 明朝"/>
        <family val="1"/>
      </rPr>
      <t>点</t>
    </r>
  </si>
  <si>
    <r>
      <t>13.0</t>
    </r>
    <r>
      <rPr>
        <sz val="11"/>
        <rFont val="ＭＳ 明朝"/>
        <family val="1"/>
      </rPr>
      <t>点</t>
    </r>
  </si>
  <si>
    <r>
      <t>8.1</t>
    </r>
    <r>
      <rPr>
        <sz val="11"/>
        <rFont val="ＭＳ 明朝"/>
        <family val="1"/>
      </rPr>
      <t>点</t>
    </r>
  </si>
  <si>
    <r>
      <t>8.8</t>
    </r>
    <r>
      <rPr>
        <sz val="11"/>
        <rFont val="ＭＳ 明朝"/>
        <family val="1"/>
      </rPr>
      <t>点</t>
    </r>
  </si>
  <si>
    <r>
      <t>3.7</t>
    </r>
    <r>
      <rPr>
        <sz val="11"/>
        <rFont val="ＭＳ 明朝"/>
        <family val="1"/>
      </rPr>
      <t>点</t>
    </r>
  </si>
  <si>
    <r>
      <t>14.9</t>
    </r>
    <r>
      <rPr>
        <sz val="11"/>
        <rFont val="ＭＳ 明朝"/>
        <family val="1"/>
      </rPr>
      <t>点</t>
    </r>
  </si>
  <si>
    <r>
      <t>17.4</t>
    </r>
    <r>
      <rPr>
        <sz val="11"/>
        <rFont val="ＭＳ 明朝"/>
        <family val="1"/>
      </rPr>
      <t>点</t>
    </r>
  </si>
  <si>
    <r>
      <t>8.5</t>
    </r>
    <r>
      <rPr>
        <sz val="11"/>
        <rFont val="ＭＳ 明朝"/>
        <family val="1"/>
      </rPr>
      <t>点</t>
    </r>
  </si>
  <si>
    <r>
      <t>7.3</t>
    </r>
    <r>
      <rPr>
        <sz val="11"/>
        <rFont val="ＭＳ 明朝"/>
        <family val="1"/>
      </rPr>
      <t>点</t>
    </r>
  </si>
  <si>
    <r>
      <t>5.7</t>
    </r>
    <r>
      <rPr>
        <sz val="11"/>
        <rFont val="ＭＳ 明朝"/>
        <family val="1"/>
      </rPr>
      <t>点</t>
    </r>
  </si>
  <si>
    <r>
      <t>5.2</t>
    </r>
    <r>
      <rPr>
        <sz val="11"/>
        <rFont val="ＭＳ 明朝"/>
        <family val="1"/>
      </rPr>
      <t>点</t>
    </r>
  </si>
  <si>
    <r>
      <t>100.0</t>
    </r>
    <r>
      <rPr>
        <sz val="11"/>
        <rFont val="ＭＳ 明朝"/>
        <family val="1"/>
      </rPr>
      <t>点</t>
    </r>
  </si>
  <si>
    <t xml:space="preserve"> Ⅰ．施工体制一般</t>
  </si>
  <si>
    <t xml:space="preserve"> Ⅱ．配置技術者</t>
  </si>
  <si>
    <t xml:space="preserve"> Ⅰ．施工管理</t>
  </si>
  <si>
    <t xml:space="preserve"> Ⅱ．工程管理</t>
  </si>
  <si>
    <t xml:space="preserve"> Ⅲ．安全対策</t>
  </si>
  <si>
    <t xml:space="preserve"> Ⅳ．対外関係</t>
  </si>
  <si>
    <t xml:space="preserve"> Ⅰ．出来形</t>
  </si>
  <si>
    <t xml:space="preserve"> Ⅱ．品質</t>
  </si>
  <si>
    <t xml:space="preserve"> Ⅲ．出来ばえ</t>
  </si>
  <si>
    <t xml:space="preserve"> Ⅰ．施工条件等への対応</t>
  </si>
  <si>
    <t xml:space="preserve"> Ⅰ．創意工夫</t>
  </si>
  <si>
    <t xml:space="preserve"> Ⅰ．地域への貢献等</t>
  </si>
  <si>
    <t xml:space="preserve"> 工事事故等による減点</t>
  </si>
  <si>
    <t xml:space="preserve"> 総合評価による減点</t>
  </si>
  <si>
    <t xml:space="preserve"> １．施工体制</t>
  </si>
  <si>
    <t xml:space="preserve"> ２．施工状況</t>
  </si>
  <si>
    <t xml:space="preserve"> ３．出来形及び出来ばえ</t>
  </si>
  <si>
    <t xml:space="preserve"> ４．工事特性（加点のみ）</t>
  </si>
  <si>
    <t xml:space="preserve"> ５．創意工夫（加点のみ）</t>
  </si>
  <si>
    <t xml:space="preserve"> ６．社会性等（加点のみ）</t>
  </si>
  <si>
    <t xml:space="preserve"> ７．法令遵守等（減点のみ）</t>
  </si>
  <si>
    <t>項　　目　　別　　評　　定　　点</t>
  </si>
  <si>
    <t>課長補佐</t>
  </si>
  <si>
    <t>平成○年○月○日　から　平成○年○月○日</t>
  </si>
  <si>
    <t>平成○年○月○日</t>
  </si>
  <si>
    <t>工事担当課名：</t>
  </si>
  <si>
    <t>中 間 検 査</t>
  </si>
  <si>
    <t>完　　成　　検　　査</t>
  </si>
  <si>
    <r>
      <t>工　事　成　績　評　定　表　</t>
    </r>
    <r>
      <rPr>
        <sz val="14"/>
        <rFont val="ＭＳ Ｐゴシック"/>
        <family val="3"/>
      </rPr>
      <t>（　完 成　・　一部完成　・　中 間　）</t>
    </r>
  </si>
  <si>
    <t>検査員</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</si>
</sst>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
    <numFmt numFmtId="182" formatCode="\+#.###"/>
    <numFmt numFmtId="183" formatCode="\+#.0"/>
    <numFmt numFmtId="184" formatCode="\-#.0"/>
    <numFmt numFmtId="185" formatCode="0.0_ "/>
    <numFmt numFmtId="186" formatCode="0.00_ "/>
    <numFmt numFmtId="187" formatCode="0.0_);[Red]\(0.0\)"/>
    <numFmt numFmtId="188" formatCode="\+0.0"/>
    <numFmt numFmtId="189" formatCode="0_ "/>
    <numFmt numFmtId="190" formatCode="&quot;0.0&quot;&quot;点&quot;"/>
    <numFmt numFmtId="191" formatCode="&quot;点&quot;"/>
    <numFmt numFmtId="192" formatCode="#.#&quot;点&quot;"/>
    <numFmt numFmtId="193" formatCode="#.##&quot;点&quot;"/>
    <numFmt numFmtId="194" formatCode="#.0&quot;点&quot;"/>
  </numFmts>
  <fonts count="48">
    <font>
      <sz val="11"/>
      <name val="ＭＳ Ｐゴシック"/>
      <family val="3"/>
    </font>
    <font>
      <sz val="10"/>
      <name val="Times New Roman"/>
      <family val="1"/>
    </font>
    <font>
      <sz val="10.5"/>
      <name val="Times New Roman"/>
      <family val="1"/>
    </font>
    <font>
      <sz val="18"/>
      <name val="ＭＳ Ｐゴシック"/>
      <family val="3"/>
    </font>
    <font>
      <sz val="9"/>
      <name val="ＭＳ Ｐゴシック"/>
      <family val="3"/>
    </font>
    <font>
      <sz val="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1"/>
      <name val="ＭＳ Ｐゴシック"/>
      <family val="3"/>
    </font>
    <font>
      <sz val="11"/>
      <name val="ＭＳ ゴシック"/>
      <family val="3"/>
    </font>
    <font>
      <sz val="11"/>
      <name val="ＭＳ 明朝"/>
      <family val="1"/>
    </font>
    <font>
      <sz val="11"/>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style="thin"/>
      <top style="medium"/>
      <bottom style="thin"/>
    </border>
    <border>
      <left style="medium"/>
      <right style="thin"/>
      <top style="thin"/>
      <bottom style="thin"/>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medium"/>
      <right style="thin"/>
      <top>
        <color indexed="63"/>
      </top>
      <bottom style="medium"/>
    </border>
    <border>
      <left style="medium"/>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medium"/>
    </border>
    <border>
      <left style="thin"/>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medium"/>
      <top style="medium"/>
      <bottom style="thin"/>
    </border>
    <border>
      <left style="thin"/>
      <right style="medium"/>
      <top style="medium"/>
      <bottom style="thin"/>
    </border>
    <border>
      <left style="thin"/>
      <right style="medium"/>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8" fillId="0" borderId="0" applyNumberFormat="0" applyFill="0" applyBorder="0" applyAlignment="0" applyProtection="0"/>
    <xf numFmtId="0" fontId="47" fillId="31" borderId="0" applyNumberFormat="0" applyBorder="0" applyAlignment="0" applyProtection="0"/>
  </cellStyleXfs>
  <cellXfs count="234">
    <xf numFmtId="0" fontId="0" fillId="0" borderId="0" xfId="0" applyAlignme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1" fillId="0" borderId="0" xfId="0" applyFont="1" applyAlignment="1">
      <alignment vertical="center" wrapText="1"/>
    </xf>
    <xf numFmtId="0" fontId="2" fillId="0" borderId="0" xfId="0" applyFont="1" applyAlignment="1">
      <alignment horizontal="justify" vertical="center"/>
    </xf>
    <xf numFmtId="0" fontId="4" fillId="0" borderId="10" xfId="0" applyFont="1" applyBorder="1" applyAlignment="1">
      <alignment horizontal="left" vertical="center"/>
    </xf>
    <xf numFmtId="0" fontId="5" fillId="0" borderId="10" xfId="0" applyFont="1" applyBorder="1" applyAlignment="1">
      <alignment horizontal="left" vertical="center"/>
    </xf>
    <xf numFmtId="0" fontId="0" fillId="0" borderId="0" xfId="0" applyAlignment="1">
      <alignment vertical="center"/>
    </xf>
    <xf numFmtId="0" fontId="4" fillId="0" borderId="0" xfId="0" applyFont="1" applyAlignment="1">
      <alignment horizontal="right" vertical="center"/>
    </xf>
    <xf numFmtId="0" fontId="4" fillId="0" borderId="11"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5"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left" vertical="center"/>
    </xf>
    <xf numFmtId="0" fontId="4" fillId="0" borderId="22" xfId="0" applyFont="1" applyBorder="1" applyAlignment="1">
      <alignment horizontal="center"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9"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0" xfId="0" applyFont="1" applyAlignment="1">
      <alignmen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5" fillId="32" borderId="13" xfId="0" applyFont="1" applyFill="1" applyBorder="1" applyAlignment="1">
      <alignment horizontal="center" vertical="center"/>
    </xf>
    <xf numFmtId="0" fontId="5" fillId="0" borderId="31" xfId="0" applyFont="1" applyBorder="1" applyAlignment="1">
      <alignment horizontal="center" vertical="center"/>
    </xf>
    <xf numFmtId="188" fontId="5" fillId="0" borderId="32" xfId="0" applyNumberFormat="1" applyFont="1" applyBorder="1" applyAlignment="1">
      <alignment horizontal="center" vertical="center"/>
    </xf>
    <xf numFmtId="188" fontId="5" fillId="0" borderId="13" xfId="0" applyNumberFormat="1" applyFont="1" applyBorder="1" applyAlignment="1">
      <alignment vertical="center"/>
    </xf>
    <xf numFmtId="0" fontId="5" fillId="0" borderId="13" xfId="0" applyFont="1" applyBorder="1" applyAlignment="1">
      <alignment vertical="center"/>
    </xf>
    <xf numFmtId="185" fontId="5" fillId="0" borderId="13" xfId="0" applyNumberFormat="1" applyFont="1" applyBorder="1" applyAlignment="1">
      <alignment vertical="center"/>
    </xf>
    <xf numFmtId="189" fontId="5" fillId="0" borderId="13" xfId="0" applyNumberFormat="1" applyFont="1" applyBorder="1" applyAlignment="1">
      <alignment vertical="center"/>
    </xf>
    <xf numFmtId="188" fontId="5" fillId="32" borderId="13" xfId="0" applyNumberFormat="1" applyFont="1" applyFill="1" applyBorder="1" applyAlignment="1">
      <alignment vertical="center"/>
    </xf>
    <xf numFmtId="0" fontId="5" fillId="32" borderId="13" xfId="0" applyFont="1" applyFill="1" applyBorder="1" applyAlignment="1">
      <alignment vertical="center"/>
    </xf>
    <xf numFmtId="188" fontId="5" fillId="0" borderId="32" xfId="0" applyNumberFormat="1" applyFont="1" applyBorder="1" applyAlignment="1">
      <alignment vertical="center"/>
    </xf>
    <xf numFmtId="0" fontId="5" fillId="0" borderId="33" xfId="0" applyFont="1" applyBorder="1" applyAlignment="1">
      <alignment vertical="center"/>
    </xf>
    <xf numFmtId="185" fontId="5" fillId="32" borderId="13" xfId="0" applyNumberFormat="1" applyFont="1" applyFill="1" applyBorder="1" applyAlignment="1">
      <alignment vertical="center"/>
    </xf>
    <xf numFmtId="0" fontId="5" fillId="32" borderId="34" xfId="0" applyFont="1" applyFill="1" applyBorder="1" applyAlignment="1">
      <alignment vertical="center"/>
    </xf>
    <xf numFmtId="185" fontId="5" fillId="0" borderId="34" xfId="0" applyNumberFormat="1" applyFont="1" applyBorder="1" applyAlignment="1">
      <alignment vertical="center"/>
    </xf>
    <xf numFmtId="185" fontId="5" fillId="32" borderId="34" xfId="0" applyNumberFormat="1" applyFont="1" applyFill="1" applyBorder="1" applyAlignment="1">
      <alignment vertical="center"/>
    </xf>
    <xf numFmtId="0" fontId="4" fillId="0" borderId="32" xfId="0" applyFont="1" applyBorder="1" applyAlignment="1">
      <alignment horizontal="left" vertical="center"/>
    </xf>
    <xf numFmtId="0" fontId="4" fillId="0" borderId="31" xfId="0" applyFont="1" applyBorder="1" applyAlignment="1">
      <alignment horizontal="left" vertical="center"/>
    </xf>
    <xf numFmtId="0" fontId="4" fillId="0" borderId="35" xfId="0" applyFont="1" applyBorder="1" applyAlignment="1">
      <alignment horizontal="left" vertical="center"/>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left" vertical="center"/>
    </xf>
    <xf numFmtId="0" fontId="4" fillId="32" borderId="36" xfId="0" applyFont="1" applyFill="1" applyBorder="1" applyAlignment="1">
      <alignment horizontal="left" vertical="center"/>
    </xf>
    <xf numFmtId="0" fontId="4" fillId="32" borderId="22" xfId="0" applyFont="1" applyFill="1" applyBorder="1" applyAlignment="1">
      <alignment horizontal="left" vertical="center"/>
    </xf>
    <xf numFmtId="0" fontId="4" fillId="32" borderId="27" xfId="0" applyFont="1" applyFill="1" applyBorder="1" applyAlignment="1">
      <alignment horizontal="left" vertical="center"/>
    </xf>
    <xf numFmtId="0" fontId="4" fillId="32" borderId="18" xfId="0" applyFont="1" applyFill="1" applyBorder="1" applyAlignment="1">
      <alignment horizontal="left" vertical="center"/>
    </xf>
    <xf numFmtId="0" fontId="4" fillId="32" borderId="19" xfId="0" applyFont="1" applyFill="1" applyBorder="1" applyAlignment="1">
      <alignment horizontal="left" vertical="center"/>
    </xf>
    <xf numFmtId="0" fontId="4" fillId="32" borderId="28" xfId="0" applyFont="1" applyFill="1" applyBorder="1" applyAlignment="1">
      <alignment horizontal="left" vertical="center"/>
    </xf>
    <xf numFmtId="0" fontId="4" fillId="32" borderId="36" xfId="0" applyFont="1" applyFill="1" applyBorder="1" applyAlignment="1">
      <alignment horizontal="center" vertical="center"/>
    </xf>
    <xf numFmtId="0" fontId="4" fillId="32" borderId="22" xfId="0" applyFont="1" applyFill="1" applyBorder="1" applyAlignment="1">
      <alignment horizontal="center" vertical="center"/>
    </xf>
    <xf numFmtId="0" fontId="4" fillId="32" borderId="23" xfId="0" applyFont="1" applyFill="1" applyBorder="1" applyAlignment="1">
      <alignment horizontal="left" vertical="center"/>
    </xf>
    <xf numFmtId="0" fontId="4" fillId="32" borderId="18" xfId="0" applyFont="1" applyFill="1" applyBorder="1" applyAlignment="1">
      <alignment horizontal="center" vertical="center"/>
    </xf>
    <xf numFmtId="0" fontId="4" fillId="32" borderId="19" xfId="0" applyFont="1" applyFill="1" applyBorder="1" applyAlignment="1">
      <alignment horizontal="center" vertical="center"/>
    </xf>
    <xf numFmtId="0" fontId="4" fillId="32" borderId="24" xfId="0" applyFont="1" applyFill="1" applyBorder="1" applyAlignment="1">
      <alignment horizontal="left" vertical="center"/>
    </xf>
    <xf numFmtId="0" fontId="4" fillId="0" borderId="37"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0" xfId="0" applyFont="1" applyBorder="1" applyAlignment="1">
      <alignment horizontal="center" vertical="center"/>
    </xf>
    <xf numFmtId="0" fontId="4" fillId="0" borderId="41" xfId="0" applyFont="1" applyBorder="1" applyAlignment="1">
      <alignment horizontal="left" vertical="center"/>
    </xf>
    <xf numFmtId="0" fontId="4" fillId="0" borderId="27"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2" xfId="0" applyFont="1" applyBorder="1" applyAlignment="1">
      <alignment horizontal="left" vertical="center"/>
    </xf>
    <xf numFmtId="0" fontId="4" fillId="0" borderId="21" xfId="0" applyFont="1" applyBorder="1" applyAlignment="1">
      <alignment horizontal="left" vertical="center"/>
    </xf>
    <xf numFmtId="0" fontId="4" fillId="0" borderId="0" xfId="0" applyFont="1" applyAlignment="1">
      <alignment vertical="center"/>
    </xf>
    <xf numFmtId="0" fontId="4" fillId="0" borderId="44" xfId="0" applyFont="1" applyBorder="1" applyAlignment="1">
      <alignment vertical="center"/>
    </xf>
    <xf numFmtId="0" fontId="4" fillId="0" borderId="15" xfId="0" applyFont="1" applyBorder="1" applyAlignment="1">
      <alignment vertical="center"/>
    </xf>
    <xf numFmtId="0" fontId="4" fillId="0" borderId="45" xfId="0" applyFont="1" applyBorder="1" applyAlignment="1">
      <alignment vertical="center"/>
    </xf>
    <xf numFmtId="185" fontId="4" fillId="0" borderId="18" xfId="0" applyNumberFormat="1" applyFont="1" applyBorder="1" applyAlignment="1">
      <alignment vertical="center"/>
    </xf>
    <xf numFmtId="185" fontId="4" fillId="32" borderId="36" xfId="0" applyNumberFormat="1" applyFont="1" applyFill="1" applyBorder="1" applyAlignment="1">
      <alignment vertical="center"/>
    </xf>
    <xf numFmtId="185" fontId="4" fillId="32" borderId="18" xfId="0" applyNumberFormat="1" applyFont="1" applyFill="1" applyBorder="1" applyAlignment="1">
      <alignment vertical="center"/>
    </xf>
    <xf numFmtId="185" fontId="4" fillId="32" borderId="21" xfId="0" applyNumberFormat="1" applyFont="1" applyFill="1" applyBorder="1" applyAlignment="1">
      <alignment vertical="center"/>
    </xf>
    <xf numFmtId="0" fontId="4" fillId="32" borderId="27" xfId="0" applyFont="1" applyFill="1" applyBorder="1" applyAlignment="1">
      <alignment vertical="center"/>
    </xf>
    <xf numFmtId="0" fontId="4" fillId="32" borderId="28" xfId="0" applyFont="1" applyFill="1" applyBorder="1" applyAlignment="1">
      <alignment vertical="center"/>
    </xf>
    <xf numFmtId="0" fontId="4" fillId="0" borderId="27" xfId="0" applyFont="1" applyBorder="1" applyAlignment="1">
      <alignment vertical="center"/>
    </xf>
    <xf numFmtId="192" fontId="4" fillId="0" borderId="28" xfId="0" applyNumberFormat="1" applyFont="1" applyBorder="1" applyAlignment="1">
      <alignment vertical="center"/>
    </xf>
    <xf numFmtId="192" fontId="4" fillId="0" borderId="20" xfId="0" applyNumberFormat="1" applyFont="1" applyBorder="1" applyAlignment="1">
      <alignment vertical="center"/>
    </xf>
    <xf numFmtId="0" fontId="4" fillId="32" borderId="36" xfId="0" applyFont="1" applyFill="1" applyBorder="1" applyAlignment="1">
      <alignment vertical="center"/>
    </xf>
    <xf numFmtId="0" fontId="4" fillId="32" borderId="18" xfId="0" applyFont="1" applyFill="1" applyBorder="1" applyAlignment="1">
      <alignment vertical="center"/>
    </xf>
    <xf numFmtId="0" fontId="4" fillId="32" borderId="20" xfId="0" applyFont="1" applyFill="1" applyBorder="1" applyAlignment="1">
      <alignment vertical="center"/>
    </xf>
    <xf numFmtId="185" fontId="4" fillId="0" borderId="21" xfId="0" applyNumberFormat="1" applyFont="1" applyBorder="1" applyAlignment="1">
      <alignment vertical="center"/>
    </xf>
    <xf numFmtId="0" fontId="4" fillId="32" borderId="21" xfId="0" applyFont="1" applyFill="1" applyBorder="1" applyAlignment="1">
      <alignment vertical="center"/>
    </xf>
    <xf numFmtId="0" fontId="4" fillId="32" borderId="22" xfId="0" applyFont="1" applyFill="1" applyBorder="1" applyAlignment="1">
      <alignment vertical="center"/>
    </xf>
    <xf numFmtId="0" fontId="4" fillId="32" borderId="19" xfId="0" applyFont="1" applyFill="1" applyBorder="1" applyAlignment="1">
      <alignment vertical="center"/>
    </xf>
    <xf numFmtId="0" fontId="4" fillId="0" borderId="22" xfId="0" applyFont="1" applyBorder="1" applyAlignment="1">
      <alignment vertical="center"/>
    </xf>
    <xf numFmtId="192" fontId="4" fillId="0" borderId="19" xfId="0" applyNumberFormat="1" applyFont="1" applyBorder="1" applyAlignment="1">
      <alignment vertical="center"/>
    </xf>
    <xf numFmtId="0" fontId="4" fillId="32" borderId="40" xfId="0" applyFont="1" applyFill="1" applyBorder="1" applyAlignment="1">
      <alignment vertical="center"/>
    </xf>
    <xf numFmtId="0" fontId="4" fillId="32" borderId="23" xfId="0" applyFont="1" applyFill="1" applyBorder="1" applyAlignment="1">
      <alignment vertical="center"/>
    </xf>
    <xf numFmtId="0" fontId="4" fillId="32" borderId="24" xfId="0" applyFont="1" applyFill="1" applyBorder="1" applyAlignment="1">
      <alignment vertical="center"/>
    </xf>
    <xf numFmtId="0" fontId="4" fillId="0" borderId="23" xfId="0" applyFont="1" applyBorder="1" applyAlignment="1">
      <alignment vertical="center"/>
    </xf>
    <xf numFmtId="192" fontId="4" fillId="0" borderId="24" xfId="0" applyNumberFormat="1" applyFont="1" applyBorder="1" applyAlignment="1">
      <alignment vertical="center"/>
    </xf>
    <xf numFmtId="194" fontId="4" fillId="0" borderId="26" xfId="0" applyNumberFormat="1" applyFont="1" applyBorder="1" applyAlignment="1">
      <alignment vertical="center"/>
    </xf>
    <xf numFmtId="192" fontId="4" fillId="0" borderId="19" xfId="0" applyNumberFormat="1" applyFont="1" applyBorder="1" applyAlignment="1" quotePrefix="1">
      <alignment horizontal="center" vertical="center"/>
    </xf>
    <xf numFmtId="194" fontId="4" fillId="0" borderId="24" xfId="0" applyNumberFormat="1" applyFont="1" applyBorder="1" applyAlignment="1">
      <alignment horizontal="right" vertical="center"/>
    </xf>
    <xf numFmtId="194" fontId="4" fillId="0" borderId="25" xfId="0" applyNumberFormat="1" applyFont="1" applyBorder="1" applyAlignment="1">
      <alignment vertical="center"/>
    </xf>
    <xf numFmtId="194" fontId="4" fillId="0" borderId="23" xfId="0" applyNumberFormat="1" applyFont="1" applyBorder="1" applyAlignment="1">
      <alignment horizontal="right" vertical="center"/>
    </xf>
    <xf numFmtId="194" fontId="4" fillId="0" borderId="37" xfId="0" applyNumberFormat="1" applyFont="1" applyBorder="1" applyAlignment="1">
      <alignment vertical="center"/>
    </xf>
    <xf numFmtId="192" fontId="4" fillId="0" borderId="0" xfId="0" applyNumberFormat="1" applyFont="1" applyBorder="1" applyAlignment="1" quotePrefix="1">
      <alignment horizontal="center" vertical="center"/>
    </xf>
    <xf numFmtId="194" fontId="4" fillId="0" borderId="38" xfId="0" applyNumberFormat="1" applyFont="1" applyBorder="1" applyAlignment="1">
      <alignment horizontal="right" vertical="center"/>
    </xf>
    <xf numFmtId="192" fontId="4" fillId="0" borderId="22" xfId="0" applyNumberFormat="1" applyFont="1" applyBorder="1" applyAlignment="1" quotePrefix="1">
      <alignment horizontal="center" vertical="center"/>
    </xf>
    <xf numFmtId="0" fontId="4" fillId="0" borderId="0" xfId="0" applyFont="1" applyBorder="1" applyAlignment="1">
      <alignment vertical="center"/>
    </xf>
    <xf numFmtId="194" fontId="4" fillId="0" borderId="39" xfId="0" applyNumberFormat="1" applyFont="1" applyBorder="1" applyAlignment="1">
      <alignment vertical="center"/>
    </xf>
    <xf numFmtId="192" fontId="4" fillId="0" borderId="40" xfId="0" applyNumberFormat="1" applyFont="1" applyBorder="1" applyAlignment="1" quotePrefix="1">
      <alignment horizontal="center" vertical="center"/>
    </xf>
    <xf numFmtId="0" fontId="4" fillId="0" borderId="41" xfId="0" applyFont="1" applyBorder="1" applyAlignment="1">
      <alignment horizontal="right" vertical="center"/>
    </xf>
    <xf numFmtId="0" fontId="4" fillId="0" borderId="14" xfId="0" applyFont="1" applyBorder="1" applyAlignment="1">
      <alignment vertical="center"/>
    </xf>
    <xf numFmtId="0" fontId="4" fillId="0" borderId="46" xfId="0" applyFont="1" applyBorder="1" applyAlignment="1">
      <alignment vertical="center"/>
    </xf>
    <xf numFmtId="185" fontId="4" fillId="0" borderId="42" xfId="0" applyNumberFormat="1" applyFont="1" applyBorder="1" applyAlignment="1">
      <alignment vertical="center"/>
    </xf>
    <xf numFmtId="0" fontId="4" fillId="0" borderId="43" xfId="0" applyFont="1" applyBorder="1" applyAlignment="1">
      <alignment vertical="center"/>
    </xf>
    <xf numFmtId="0" fontId="4" fillId="32" borderId="42" xfId="0" applyFont="1" applyFill="1" applyBorder="1" applyAlignment="1">
      <alignment vertical="center"/>
    </xf>
    <xf numFmtId="0" fontId="4" fillId="32" borderId="43" xfId="0" applyFont="1" applyFill="1" applyBorder="1" applyAlignment="1">
      <alignment vertical="center"/>
    </xf>
    <xf numFmtId="0" fontId="4" fillId="32" borderId="0" xfId="0" applyFont="1" applyFill="1" applyBorder="1" applyAlignment="1">
      <alignment vertical="center"/>
    </xf>
    <xf numFmtId="0" fontId="4" fillId="32" borderId="38" xfId="0" applyFont="1" applyFill="1" applyBorder="1" applyAlignment="1">
      <alignment vertical="center"/>
    </xf>
    <xf numFmtId="0" fontId="0" fillId="0" borderId="37" xfId="0" applyBorder="1" applyAlignment="1">
      <alignment vertical="center"/>
    </xf>
    <xf numFmtId="0" fontId="0" fillId="0" borderId="0" xfId="0" applyBorder="1" applyAlignment="1">
      <alignment vertical="center"/>
    </xf>
    <xf numFmtId="0" fontId="4" fillId="0" borderId="38" xfId="0" applyFont="1" applyBorder="1" applyAlignment="1">
      <alignment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vertical="center"/>
    </xf>
    <xf numFmtId="0" fontId="4" fillId="0" borderId="30" xfId="0" applyFont="1" applyBorder="1" applyAlignment="1">
      <alignment vertical="center"/>
    </xf>
    <xf numFmtId="0" fontId="4" fillId="0" borderId="29" xfId="0" applyFont="1" applyBorder="1" applyAlignment="1">
      <alignment vertical="center"/>
    </xf>
    <xf numFmtId="0" fontId="4" fillId="0" borderId="50"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194" fontId="4" fillId="0" borderId="41" xfId="0" applyNumberFormat="1" applyFont="1" applyBorder="1" applyAlignment="1">
      <alignment vertical="center"/>
    </xf>
    <xf numFmtId="0" fontId="4" fillId="0" borderId="38" xfId="0" applyFont="1" applyBorder="1" applyAlignment="1">
      <alignment horizontal="right" vertical="center"/>
    </xf>
    <xf numFmtId="185" fontId="4" fillId="32" borderId="42" xfId="0" applyNumberFormat="1" applyFont="1" applyFill="1" applyBorder="1" applyAlignment="1">
      <alignment vertical="center"/>
    </xf>
    <xf numFmtId="192" fontId="4" fillId="0" borderId="43" xfId="0" applyNumberFormat="1" applyFont="1" applyBorder="1" applyAlignment="1">
      <alignment vertical="center"/>
    </xf>
    <xf numFmtId="0" fontId="0" fillId="0" borderId="38" xfId="0" applyBorder="1" applyAlignment="1">
      <alignment vertical="center"/>
    </xf>
    <xf numFmtId="0" fontId="4" fillId="0" borderId="23" xfId="0" applyFont="1" applyBorder="1" applyAlignment="1">
      <alignment horizontal="right" vertical="center"/>
    </xf>
    <xf numFmtId="0" fontId="4" fillId="0" borderId="51" xfId="0" applyFont="1" applyBorder="1" applyAlignment="1">
      <alignment horizontal="center" vertical="center"/>
    </xf>
    <xf numFmtId="185" fontId="4" fillId="33" borderId="42" xfId="0" applyNumberFormat="1" applyFont="1" applyFill="1" applyBorder="1" applyAlignment="1">
      <alignment vertical="center"/>
    </xf>
    <xf numFmtId="185" fontId="4" fillId="33" borderId="36" xfId="0" applyNumberFormat="1" applyFont="1" applyFill="1" applyBorder="1" applyAlignment="1">
      <alignment vertical="center"/>
    </xf>
    <xf numFmtId="192" fontId="4" fillId="32" borderId="28" xfId="0" applyNumberFormat="1" applyFont="1" applyFill="1" applyBorder="1" applyAlignment="1">
      <alignment vertical="center"/>
    </xf>
    <xf numFmtId="192" fontId="4" fillId="32" borderId="19" xfId="0" applyNumberFormat="1" applyFont="1" applyFill="1" applyBorder="1" applyAlignment="1">
      <alignment vertical="center"/>
    </xf>
    <xf numFmtId="185" fontId="4" fillId="0" borderId="31" xfId="0" applyNumberFormat="1" applyFont="1" applyBorder="1" applyAlignment="1">
      <alignment horizontal="right" vertical="center"/>
    </xf>
    <xf numFmtId="0" fontId="4" fillId="0" borderId="33" xfId="0" applyFont="1" applyBorder="1" applyAlignment="1">
      <alignment horizontal="left" vertical="center"/>
    </xf>
    <xf numFmtId="185" fontId="4" fillId="0" borderId="0" xfId="0" applyNumberFormat="1" applyFont="1" applyAlignment="1">
      <alignment vertical="center"/>
    </xf>
    <xf numFmtId="192" fontId="4" fillId="0" borderId="0" xfId="0" applyNumberFormat="1" applyFont="1" applyAlignment="1">
      <alignment vertical="center"/>
    </xf>
    <xf numFmtId="187" fontId="4" fillId="0" borderId="0" xfId="0" applyNumberFormat="1"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189" fontId="10" fillId="0" borderId="31" xfId="0" applyNumberFormat="1" applyFont="1" applyBorder="1" applyAlignment="1">
      <alignment horizontal="right" vertical="center"/>
    </xf>
    <xf numFmtId="188" fontId="5" fillId="0" borderId="31" xfId="0" applyNumberFormat="1" applyFont="1" applyBorder="1" applyAlignment="1">
      <alignment vertical="center"/>
    </xf>
    <xf numFmtId="0" fontId="12" fillId="0" borderId="0" xfId="0" applyFont="1" applyAlignment="1">
      <alignment vertical="center"/>
    </xf>
    <xf numFmtId="0" fontId="12" fillId="0" borderId="0" xfId="0" applyFont="1" applyAlignment="1">
      <alignment horizontal="centerContinuous" vertical="center"/>
    </xf>
    <xf numFmtId="0" fontId="12" fillId="0" borderId="13" xfId="0" applyFont="1" applyBorder="1" applyAlignment="1">
      <alignment vertical="center"/>
    </xf>
    <xf numFmtId="0" fontId="12" fillId="0" borderId="13" xfId="0" applyFont="1" applyBorder="1" applyAlignment="1">
      <alignment horizontal="center" vertical="center"/>
    </xf>
    <xf numFmtId="0" fontId="11" fillId="0" borderId="13" xfId="0" applyFont="1" applyBorder="1" applyAlignment="1">
      <alignment horizontal="center" vertical="center"/>
    </xf>
    <xf numFmtId="0" fontId="12" fillId="0" borderId="32" xfId="0" applyFont="1" applyBorder="1" applyAlignment="1">
      <alignment horizontal="centerContinuous" vertical="center"/>
    </xf>
    <xf numFmtId="0" fontId="12" fillId="0" borderId="31" xfId="0" applyFont="1" applyBorder="1" applyAlignment="1">
      <alignment horizontal="centerContinuous" vertical="center"/>
    </xf>
    <xf numFmtId="0" fontId="12" fillId="0" borderId="33" xfId="0" applyFont="1" applyBorder="1" applyAlignment="1">
      <alignment horizontal="centerContinuous" vertical="center"/>
    </xf>
    <xf numFmtId="185" fontId="13" fillId="0" borderId="32" xfId="0" applyNumberFormat="1" applyFont="1" applyBorder="1" applyAlignment="1">
      <alignment horizontal="right" vertical="center"/>
    </xf>
    <xf numFmtId="0" fontId="12" fillId="0" borderId="31" xfId="0" applyFont="1" applyBorder="1" applyAlignment="1">
      <alignment horizontal="center" vertical="center"/>
    </xf>
    <xf numFmtId="0" fontId="13" fillId="0" borderId="33" xfId="0" applyFont="1" applyBorder="1" applyAlignment="1">
      <alignment horizontal="center" vertical="center"/>
    </xf>
    <xf numFmtId="0" fontId="12" fillId="0" borderId="33" xfId="0" applyFont="1" applyBorder="1" applyAlignment="1">
      <alignment horizontal="center" vertical="center"/>
    </xf>
    <xf numFmtId="185" fontId="13" fillId="0" borderId="32" xfId="0" applyNumberFormat="1" applyFont="1" applyBorder="1" applyAlignment="1">
      <alignment vertical="center"/>
    </xf>
    <xf numFmtId="0" fontId="11" fillId="0" borderId="0" xfId="0" applyFont="1" applyAlignment="1">
      <alignment horizontal="centerContinuous" vertical="center"/>
    </xf>
    <xf numFmtId="0" fontId="4" fillId="0" borderId="0" xfId="0" applyFont="1" applyBorder="1" applyAlignment="1">
      <alignment horizontal="center" vertical="center" shrinkToFit="1"/>
    </xf>
    <xf numFmtId="0" fontId="4" fillId="0" borderId="25" xfId="0" applyFont="1" applyBorder="1" applyAlignment="1">
      <alignment horizontal="center" vertical="center" shrinkToFit="1"/>
    </xf>
    <xf numFmtId="0" fontId="0" fillId="0" borderId="27" xfId="0" applyFont="1" applyBorder="1" applyAlignment="1">
      <alignment horizontal="center" vertical="center" shrinkToFi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39" xfId="0" applyFont="1" applyBorder="1" applyAlignment="1">
      <alignment horizontal="center" vertical="center"/>
    </xf>
    <xf numFmtId="0" fontId="4" fillId="0" borderId="20"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36"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61" xfId="0" applyFont="1" applyBorder="1" applyAlignment="1">
      <alignment horizontal="center" vertical="center"/>
    </xf>
    <xf numFmtId="0" fontId="0" fillId="0" borderId="53" xfId="0" applyFont="1" applyBorder="1" applyAlignment="1">
      <alignment horizontal="center" vertical="center"/>
    </xf>
    <xf numFmtId="0" fontId="0" fillId="0" borderId="62" xfId="0" applyFont="1" applyBorder="1" applyAlignment="1">
      <alignment horizontal="center" vertical="center"/>
    </xf>
    <xf numFmtId="185" fontId="4" fillId="0" borderId="36" xfId="0" applyNumberFormat="1" applyFont="1" applyBorder="1" applyAlignment="1">
      <alignment horizontal="right" vertical="center"/>
    </xf>
    <xf numFmtId="185" fontId="4" fillId="0" borderId="22" xfId="0" applyNumberFormat="1" applyFont="1" applyBorder="1" applyAlignment="1">
      <alignment horizontal="right" vertical="center"/>
    </xf>
    <xf numFmtId="0" fontId="4" fillId="0" borderId="62" xfId="0" applyFont="1" applyBorder="1" applyAlignment="1">
      <alignment horizontal="center" vertical="center"/>
    </xf>
    <xf numFmtId="58" fontId="4" fillId="0" borderId="56" xfId="0" applyNumberFormat="1" applyFont="1" applyBorder="1" applyAlignment="1">
      <alignment horizontal="center" vertical="center"/>
    </xf>
    <xf numFmtId="0" fontId="4" fillId="0" borderId="63" xfId="0" applyFont="1" applyBorder="1" applyAlignment="1">
      <alignment horizontal="center" vertical="center"/>
    </xf>
    <xf numFmtId="58" fontId="4" fillId="0" borderId="55" xfId="0" applyNumberFormat="1" applyFont="1" applyBorder="1" applyAlignment="1">
      <alignment horizontal="center" vertical="center"/>
    </xf>
    <xf numFmtId="0" fontId="4" fillId="0" borderId="64" xfId="0" applyFont="1" applyBorder="1" applyAlignment="1">
      <alignment horizontal="center" vertical="center"/>
    </xf>
    <xf numFmtId="38" fontId="4" fillId="0" borderId="56" xfId="49" applyFont="1" applyBorder="1" applyAlignment="1">
      <alignment horizontal="center" vertical="center"/>
    </xf>
    <xf numFmtId="0" fontId="4" fillId="0" borderId="65" xfId="0" applyFont="1" applyBorder="1" applyAlignment="1">
      <alignment horizontal="center" vertical="center"/>
    </xf>
    <xf numFmtId="0" fontId="3" fillId="0" borderId="37" xfId="0" applyFont="1" applyBorder="1" applyAlignment="1">
      <alignment horizontal="center" vertical="center"/>
    </xf>
    <xf numFmtId="0" fontId="0" fillId="0" borderId="43" xfId="0" applyFont="1" applyBorder="1" applyAlignment="1">
      <alignment horizontal="center" vertical="center"/>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3" fillId="0" borderId="42" xfId="0" applyFont="1" applyBorder="1" applyAlignment="1">
      <alignment horizontal="center" vertical="center"/>
    </xf>
    <xf numFmtId="0" fontId="0" fillId="0" borderId="38" xfId="0" applyFont="1" applyBorder="1" applyAlignment="1">
      <alignment horizontal="center" vertical="center"/>
    </xf>
    <xf numFmtId="0" fontId="0" fillId="0" borderId="21" xfId="0" applyFont="1" applyBorder="1" applyAlignment="1">
      <alignment horizontal="center" vertical="center"/>
    </xf>
    <xf numFmtId="0" fontId="0" fillId="0" borderId="41" xfId="0" applyFont="1" applyBorder="1" applyAlignment="1">
      <alignment horizontal="center" vertical="center"/>
    </xf>
    <xf numFmtId="0" fontId="0" fillId="0" borderId="27"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0" xfId="0" applyFont="1" applyAlignment="1">
      <alignment horizontal="center" vertical="center"/>
    </xf>
    <xf numFmtId="0" fontId="4" fillId="0" borderId="38" xfId="0" applyFont="1" applyBorder="1" applyAlignment="1">
      <alignment horizontal="center" vertical="center"/>
    </xf>
    <xf numFmtId="0" fontId="3" fillId="0" borderId="0" xfId="0" applyFont="1" applyAlignment="1">
      <alignment horizontal="center" vertical="center"/>
    </xf>
    <xf numFmtId="0" fontId="4" fillId="0" borderId="51" xfId="0" applyFont="1" applyBorder="1" applyAlignment="1">
      <alignment horizontal="center" vertical="center"/>
    </xf>
    <xf numFmtId="0" fontId="4" fillId="0" borderId="70" xfId="0" applyFont="1" applyBorder="1" applyAlignment="1">
      <alignment horizontal="center" vertical="center"/>
    </xf>
    <xf numFmtId="0" fontId="4" fillId="32" borderId="66" xfId="0" applyFont="1" applyFill="1" applyBorder="1" applyAlignment="1">
      <alignment horizontal="center" vertical="center"/>
    </xf>
    <xf numFmtId="0" fontId="4" fillId="32" borderId="70" xfId="0" applyFont="1" applyFill="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71" xfId="0" applyFont="1" applyBorder="1" applyAlignment="1">
      <alignment horizontal="center" vertical="center"/>
    </xf>
    <xf numFmtId="0" fontId="12" fillId="0" borderId="44" xfId="0" applyFont="1" applyBorder="1" applyAlignment="1">
      <alignment vertical="center"/>
    </xf>
    <xf numFmtId="0" fontId="0" fillId="0" borderId="15" xfId="0" applyBorder="1" applyAlignment="1">
      <alignment vertical="center"/>
    </xf>
    <xf numFmtId="0" fontId="0" fillId="0" borderId="46"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Y105"/>
  <sheetViews>
    <sheetView tabSelected="1" view="pageBreakPreview" zoomScaleSheetLayoutView="100" zoomScalePageLayoutView="0" workbookViewId="0" topLeftCell="A1">
      <pane xSplit="3" topLeftCell="D1" activePane="topRight" state="frozen"/>
      <selection pane="topLeft" activeCell="A1" sqref="A1"/>
      <selection pane="topRight" activeCell="AB14" sqref="AB14"/>
    </sheetView>
  </sheetViews>
  <sheetFormatPr defaultColWidth="9.00390625" defaultRowHeight="13.5"/>
  <cols>
    <col min="1" max="1" width="2.625" style="0" customWidth="1"/>
    <col min="2" max="2" width="10.125" style="0" customWidth="1"/>
    <col min="3" max="3" width="13.375" style="0" customWidth="1"/>
    <col min="4" max="36" width="4.625" style="0" customWidth="1"/>
  </cols>
  <sheetData>
    <row r="1" spans="1:51" ht="17.25" customHeight="1" thickBot="1">
      <c r="A1" s="9"/>
      <c r="B1" s="33" t="s">
        <v>42</v>
      </c>
      <c r="C1" s="9"/>
      <c r="D1" s="9"/>
      <c r="E1" s="9"/>
      <c r="F1" s="9"/>
      <c r="G1" s="9"/>
      <c r="H1" s="9"/>
      <c r="I1" s="9"/>
      <c r="J1" s="9"/>
      <c r="K1" s="9"/>
      <c r="L1" s="9"/>
      <c r="M1" s="9"/>
      <c r="N1" s="9"/>
      <c r="O1" s="9"/>
      <c r="P1" s="9"/>
      <c r="Q1" s="9"/>
      <c r="R1" s="9"/>
      <c r="S1" s="9"/>
      <c r="T1" s="9"/>
      <c r="U1" s="9"/>
      <c r="V1" s="9"/>
      <c r="W1" s="9"/>
      <c r="X1" s="9"/>
      <c r="Y1" s="9"/>
      <c r="Z1" s="9"/>
      <c r="AA1" s="9"/>
      <c r="AB1" s="9"/>
      <c r="AC1" s="9"/>
      <c r="AD1" s="33" t="s">
        <v>196</v>
      </c>
      <c r="AE1" s="9"/>
      <c r="AF1" s="9"/>
      <c r="AG1" s="9"/>
      <c r="AH1" s="9"/>
      <c r="AI1" s="9"/>
      <c r="AJ1" s="9"/>
      <c r="AK1" s="9"/>
      <c r="AL1" s="9"/>
      <c r="AM1" s="9"/>
      <c r="AN1" s="9"/>
      <c r="AO1" s="9"/>
      <c r="AP1" s="9"/>
      <c r="AQ1" s="9"/>
      <c r="AR1" s="9"/>
      <c r="AS1" s="9"/>
      <c r="AT1" s="9"/>
      <c r="AU1" s="9"/>
      <c r="AV1" s="9"/>
      <c r="AW1" s="9"/>
      <c r="AX1" s="9"/>
      <c r="AY1" s="9"/>
    </row>
    <row r="2" spans="1:51" ht="15" customHeight="1">
      <c r="A2" s="9"/>
      <c r="B2" s="33"/>
      <c r="C2" s="9"/>
      <c r="D2" s="9"/>
      <c r="E2" s="9"/>
      <c r="F2" s="9"/>
      <c r="G2" s="9"/>
      <c r="H2" s="9"/>
      <c r="I2" s="9"/>
      <c r="J2" s="9"/>
      <c r="K2" s="9"/>
      <c r="L2" s="9"/>
      <c r="M2" s="9"/>
      <c r="N2" s="9"/>
      <c r="O2" s="9"/>
      <c r="P2" s="9"/>
      <c r="Q2" s="9"/>
      <c r="R2" s="9"/>
      <c r="S2" s="193" t="s">
        <v>198</v>
      </c>
      <c r="T2" s="194"/>
      <c r="U2" s="194"/>
      <c r="V2" s="194"/>
      <c r="W2" s="194"/>
      <c r="X2" s="194"/>
      <c r="Y2" s="194"/>
      <c r="Z2" s="194"/>
      <c r="AA2" s="194"/>
      <c r="AB2" s="194"/>
      <c r="AC2" s="194"/>
      <c r="AD2" s="194"/>
      <c r="AE2" s="194"/>
      <c r="AF2" s="194"/>
      <c r="AG2" s="193" t="s">
        <v>197</v>
      </c>
      <c r="AH2" s="194"/>
      <c r="AI2" s="194"/>
      <c r="AJ2" s="195"/>
      <c r="AK2" s="9"/>
      <c r="AL2" s="9"/>
      <c r="AM2" s="9"/>
      <c r="AN2" s="9"/>
      <c r="AO2" s="9"/>
      <c r="AP2" s="9"/>
      <c r="AQ2" s="9"/>
      <c r="AR2" s="9"/>
      <c r="AS2" s="9"/>
      <c r="AT2" s="9"/>
      <c r="AU2" s="9"/>
      <c r="AV2" s="9"/>
      <c r="AW2" s="9"/>
      <c r="AX2" s="9"/>
      <c r="AY2" s="9"/>
    </row>
    <row r="3" spans="1:51" ht="15" customHeight="1">
      <c r="A3" s="9"/>
      <c r="D3" s="159"/>
      <c r="E3" s="159"/>
      <c r="F3" s="159"/>
      <c r="G3" s="159"/>
      <c r="H3" s="159"/>
      <c r="I3" s="159"/>
      <c r="J3" s="159"/>
      <c r="K3" s="159"/>
      <c r="L3" s="159"/>
      <c r="M3" s="159"/>
      <c r="N3" s="159"/>
      <c r="O3" s="159"/>
      <c r="P3" s="159"/>
      <c r="Q3" s="177"/>
      <c r="R3" s="177"/>
      <c r="S3" s="178" t="s">
        <v>150</v>
      </c>
      <c r="T3" s="213"/>
      <c r="U3" s="191" t="s">
        <v>130</v>
      </c>
      <c r="V3" s="213"/>
      <c r="W3" s="191" t="s">
        <v>193</v>
      </c>
      <c r="X3" s="213"/>
      <c r="Y3" s="191" t="s">
        <v>131</v>
      </c>
      <c r="Z3" s="213"/>
      <c r="AA3" s="191" t="s">
        <v>132</v>
      </c>
      <c r="AB3" s="213"/>
      <c r="AC3" s="191" t="s">
        <v>133</v>
      </c>
      <c r="AD3" s="213"/>
      <c r="AE3" s="191" t="s">
        <v>134</v>
      </c>
      <c r="AF3" s="214"/>
      <c r="AG3" s="178" t="s">
        <v>132</v>
      </c>
      <c r="AH3" s="179"/>
      <c r="AI3" s="191" t="s">
        <v>200</v>
      </c>
      <c r="AJ3" s="192"/>
      <c r="AK3" s="9"/>
      <c r="AL3" s="9"/>
      <c r="AM3" s="9"/>
      <c r="AN3" s="9"/>
      <c r="AO3" s="9"/>
      <c r="AP3" s="9"/>
      <c r="AQ3" s="9"/>
      <c r="AR3" s="9"/>
      <c r="AS3" s="9"/>
      <c r="AT3" s="9"/>
      <c r="AU3" s="9"/>
      <c r="AV3" s="9"/>
      <c r="AW3" s="9"/>
      <c r="AX3" s="9"/>
      <c r="AY3" s="9"/>
    </row>
    <row r="4" spans="1:51" ht="30" customHeight="1">
      <c r="A4" s="9"/>
      <c r="B4" s="1"/>
      <c r="C4" s="159" t="s">
        <v>199</v>
      </c>
      <c r="D4" s="1"/>
      <c r="E4" s="1"/>
      <c r="F4" s="1"/>
      <c r="G4" s="1"/>
      <c r="H4" s="1"/>
      <c r="I4" s="1"/>
      <c r="J4" s="1"/>
      <c r="K4" s="1"/>
      <c r="L4" s="1"/>
      <c r="M4" s="1"/>
      <c r="N4" s="1"/>
      <c r="O4" s="1"/>
      <c r="P4" s="1"/>
      <c r="Q4" s="160"/>
      <c r="R4" s="160"/>
      <c r="S4" s="205"/>
      <c r="T4" s="206"/>
      <c r="U4" s="209"/>
      <c r="V4" s="206"/>
      <c r="W4" s="209"/>
      <c r="X4" s="206"/>
      <c r="Y4" s="209"/>
      <c r="Z4" s="206"/>
      <c r="AA4" s="209"/>
      <c r="AB4" s="206"/>
      <c r="AC4" s="209"/>
      <c r="AD4" s="206"/>
      <c r="AE4" s="209"/>
      <c r="AF4" s="215"/>
      <c r="AG4" s="205"/>
      <c r="AH4" s="206"/>
      <c r="AI4" s="209"/>
      <c r="AJ4" s="210"/>
      <c r="AK4" s="9"/>
      <c r="AL4" s="9"/>
      <c r="AM4" s="9"/>
      <c r="AN4" s="9"/>
      <c r="AO4" s="9"/>
      <c r="AP4" s="9"/>
      <c r="AQ4" s="9"/>
      <c r="AR4" s="9"/>
      <c r="AS4" s="9"/>
      <c r="AT4" s="9"/>
      <c r="AU4" s="9"/>
      <c r="AV4" s="9"/>
      <c r="AW4" s="9"/>
      <c r="AX4" s="9"/>
      <c r="AY4" s="9"/>
    </row>
    <row r="5" spans="1:51" ht="12" customHeight="1" thickBot="1">
      <c r="A5" s="9"/>
      <c r="B5" s="1"/>
      <c r="C5" s="1"/>
      <c r="D5" s="1"/>
      <c r="E5" s="1"/>
      <c r="F5" s="1"/>
      <c r="G5" s="1"/>
      <c r="H5" s="1"/>
      <c r="I5" s="1"/>
      <c r="J5" s="1"/>
      <c r="K5" s="1"/>
      <c r="L5" s="1"/>
      <c r="M5" s="1"/>
      <c r="N5" s="1"/>
      <c r="O5" s="1"/>
      <c r="P5" s="1"/>
      <c r="Q5" s="160"/>
      <c r="R5" s="160"/>
      <c r="S5" s="207"/>
      <c r="T5" s="208"/>
      <c r="U5" s="211"/>
      <c r="V5" s="208"/>
      <c r="W5" s="211"/>
      <c r="X5" s="208"/>
      <c r="Y5" s="211"/>
      <c r="Z5" s="208"/>
      <c r="AA5" s="211"/>
      <c r="AB5" s="208"/>
      <c r="AC5" s="211"/>
      <c r="AD5" s="208"/>
      <c r="AE5" s="211"/>
      <c r="AF5" s="216"/>
      <c r="AG5" s="207"/>
      <c r="AH5" s="208"/>
      <c r="AI5" s="211"/>
      <c r="AJ5" s="212"/>
      <c r="AK5" s="9"/>
      <c r="AL5" s="9"/>
      <c r="AM5" s="9"/>
      <c r="AN5" s="9"/>
      <c r="AO5" s="9"/>
      <c r="AP5" s="9"/>
      <c r="AQ5" s="9"/>
      <c r="AR5" s="9"/>
      <c r="AS5" s="9"/>
      <c r="AT5" s="9"/>
      <c r="AU5" s="9"/>
      <c r="AV5" s="9"/>
      <c r="AW5" s="9"/>
      <c r="AX5" s="9"/>
      <c r="AY5" s="9"/>
    </row>
    <row r="6" spans="1:51" ht="6" customHeight="1" thickBot="1">
      <c r="A6" s="9"/>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0"/>
      <c r="AH6" s="3"/>
      <c r="AI6" s="3"/>
      <c r="AJ6" s="10"/>
      <c r="AK6" s="9"/>
      <c r="AL6" s="9"/>
      <c r="AM6" s="9"/>
      <c r="AN6" s="9"/>
      <c r="AO6" s="9"/>
      <c r="AP6" s="9"/>
      <c r="AQ6" s="9"/>
      <c r="AR6" s="9"/>
      <c r="AS6" s="9"/>
      <c r="AT6" s="9"/>
      <c r="AU6" s="9"/>
      <c r="AV6" s="9"/>
      <c r="AW6" s="9"/>
      <c r="AX6" s="9"/>
      <c r="AY6" s="9"/>
    </row>
    <row r="7" spans="1:51" ht="18" customHeight="1">
      <c r="A7" s="9"/>
      <c r="B7" s="11" t="s">
        <v>43</v>
      </c>
      <c r="C7" s="184"/>
      <c r="D7" s="184"/>
      <c r="E7" s="184"/>
      <c r="F7" s="184"/>
      <c r="G7" s="184"/>
      <c r="H7" s="184"/>
      <c r="I7" s="184"/>
      <c r="J7" s="184"/>
      <c r="K7" s="184"/>
      <c r="L7" s="184"/>
      <c r="M7" s="184"/>
      <c r="N7" s="184"/>
      <c r="O7" s="184"/>
      <c r="P7" s="184" t="s">
        <v>46</v>
      </c>
      <c r="Q7" s="184"/>
      <c r="R7" s="184"/>
      <c r="S7" s="203"/>
      <c r="T7" s="203"/>
      <c r="U7" s="203"/>
      <c r="V7" s="203"/>
      <c r="W7" s="203"/>
      <c r="X7" s="203"/>
      <c r="Y7" s="203"/>
      <c r="Z7" s="203"/>
      <c r="AA7" s="203"/>
      <c r="AB7" s="184" t="s">
        <v>49</v>
      </c>
      <c r="AC7" s="184"/>
      <c r="AD7" s="184"/>
      <c r="AE7" s="199" t="s">
        <v>195</v>
      </c>
      <c r="AF7" s="184"/>
      <c r="AG7" s="184"/>
      <c r="AH7" s="184"/>
      <c r="AI7" s="184"/>
      <c r="AJ7" s="200"/>
      <c r="AK7" s="9"/>
      <c r="AL7" s="9"/>
      <c r="AM7" s="9"/>
      <c r="AN7" s="9"/>
      <c r="AO7" s="9"/>
      <c r="AP7" s="9"/>
      <c r="AQ7" s="9"/>
      <c r="AR7" s="9"/>
      <c r="AS7" s="9"/>
      <c r="AT7" s="9"/>
      <c r="AU7" s="9"/>
      <c r="AV7" s="9"/>
      <c r="AW7" s="9"/>
      <c r="AX7" s="9"/>
      <c r="AY7" s="9"/>
    </row>
    <row r="8" spans="1:51" ht="18" customHeight="1" thickBot="1">
      <c r="A8" s="9"/>
      <c r="B8" s="18" t="s">
        <v>44</v>
      </c>
      <c r="C8" s="183"/>
      <c r="D8" s="183"/>
      <c r="E8" s="183"/>
      <c r="F8" s="183"/>
      <c r="G8" s="183"/>
      <c r="H8" s="183"/>
      <c r="I8" s="183"/>
      <c r="J8" s="183"/>
      <c r="K8" s="183"/>
      <c r="L8" s="183"/>
      <c r="M8" s="183"/>
      <c r="N8" s="183"/>
      <c r="O8" s="183"/>
      <c r="P8" s="183" t="s">
        <v>47</v>
      </c>
      <c r="Q8" s="183"/>
      <c r="R8" s="183"/>
      <c r="S8" s="183" t="s">
        <v>194</v>
      </c>
      <c r="T8" s="183"/>
      <c r="U8" s="183"/>
      <c r="V8" s="183"/>
      <c r="W8" s="183"/>
      <c r="X8" s="183"/>
      <c r="Y8" s="183"/>
      <c r="Z8" s="183"/>
      <c r="AA8" s="183"/>
      <c r="AB8" s="183" t="s">
        <v>48</v>
      </c>
      <c r="AC8" s="183"/>
      <c r="AD8" s="183"/>
      <c r="AE8" s="201" t="s">
        <v>195</v>
      </c>
      <c r="AF8" s="183"/>
      <c r="AG8" s="183"/>
      <c r="AH8" s="183"/>
      <c r="AI8" s="183"/>
      <c r="AJ8" s="202"/>
      <c r="AK8" s="9"/>
      <c r="AL8" s="9"/>
      <c r="AM8" s="9"/>
      <c r="AN8" s="9"/>
      <c r="AO8" s="9"/>
      <c r="AP8" s="9"/>
      <c r="AQ8" s="9"/>
      <c r="AR8" s="9"/>
      <c r="AS8" s="9"/>
      <c r="AT8" s="9"/>
      <c r="AU8" s="9"/>
      <c r="AV8" s="9"/>
      <c r="AW8" s="9"/>
      <c r="AX8" s="9"/>
      <c r="AY8" s="9"/>
    </row>
    <row r="9" spans="1:51" ht="18" customHeight="1">
      <c r="A9" s="9"/>
      <c r="B9" s="185"/>
      <c r="C9" s="186"/>
      <c r="D9" s="180" t="s">
        <v>151</v>
      </c>
      <c r="E9" s="181"/>
      <c r="F9" s="181"/>
      <c r="G9" s="181"/>
      <c r="H9" s="182"/>
      <c r="I9" s="180" t="s">
        <v>45</v>
      </c>
      <c r="J9" s="181"/>
      <c r="K9" s="181"/>
      <c r="L9" s="181"/>
      <c r="M9" s="181"/>
      <c r="N9" s="181"/>
      <c r="O9" s="182"/>
      <c r="P9" s="180" t="s">
        <v>50</v>
      </c>
      <c r="Q9" s="181"/>
      <c r="R9" s="181"/>
      <c r="S9" s="181"/>
      <c r="T9" s="181"/>
      <c r="U9" s="181"/>
      <c r="V9" s="182"/>
      <c r="W9" s="180" t="s">
        <v>50</v>
      </c>
      <c r="X9" s="181"/>
      <c r="Y9" s="181"/>
      <c r="Z9" s="181"/>
      <c r="AA9" s="181"/>
      <c r="AB9" s="181"/>
      <c r="AC9" s="182"/>
      <c r="AD9" s="180" t="s">
        <v>0</v>
      </c>
      <c r="AE9" s="181"/>
      <c r="AF9" s="181"/>
      <c r="AG9" s="181"/>
      <c r="AH9" s="181"/>
      <c r="AI9" s="181"/>
      <c r="AJ9" s="198"/>
      <c r="AK9" s="9"/>
      <c r="AL9" s="9"/>
      <c r="AM9" s="9"/>
      <c r="AN9" s="9"/>
      <c r="AO9" s="9"/>
      <c r="AP9" s="9"/>
      <c r="AQ9" s="9"/>
      <c r="AR9" s="9"/>
      <c r="AS9" s="9"/>
      <c r="AT9" s="9"/>
      <c r="AU9" s="9"/>
      <c r="AV9" s="9"/>
      <c r="AW9" s="9"/>
      <c r="AX9" s="9"/>
      <c r="AY9" s="9"/>
    </row>
    <row r="10" spans="1:51" ht="18" customHeight="1" thickBot="1">
      <c r="A10" s="9"/>
      <c r="B10" s="187"/>
      <c r="C10" s="188"/>
      <c r="D10" s="22" t="s">
        <v>51</v>
      </c>
      <c r="E10" s="189"/>
      <c r="F10" s="189"/>
      <c r="G10" s="189"/>
      <c r="H10" s="190"/>
      <c r="I10" s="22" t="s">
        <v>51</v>
      </c>
      <c r="J10" s="189"/>
      <c r="K10" s="189"/>
      <c r="L10" s="189"/>
      <c r="M10" s="189"/>
      <c r="N10" s="189"/>
      <c r="O10" s="190"/>
      <c r="P10" s="22" t="s">
        <v>51</v>
      </c>
      <c r="Q10" s="189"/>
      <c r="R10" s="189"/>
      <c r="S10" s="189"/>
      <c r="T10" s="189"/>
      <c r="U10" s="189"/>
      <c r="V10" s="190"/>
      <c r="W10" s="22" t="s">
        <v>51</v>
      </c>
      <c r="X10" s="189"/>
      <c r="Y10" s="189"/>
      <c r="Z10" s="189"/>
      <c r="AA10" s="189"/>
      <c r="AB10" s="189"/>
      <c r="AC10" s="190"/>
      <c r="AD10" s="22" t="s">
        <v>51</v>
      </c>
      <c r="AE10" s="189"/>
      <c r="AF10" s="189"/>
      <c r="AG10" s="189"/>
      <c r="AH10" s="189"/>
      <c r="AI10" s="189"/>
      <c r="AJ10" s="204"/>
      <c r="AK10" s="9"/>
      <c r="AL10" s="9"/>
      <c r="AM10" s="9"/>
      <c r="AN10" s="9"/>
      <c r="AO10" s="9"/>
      <c r="AP10" s="9"/>
      <c r="AQ10" s="9"/>
      <c r="AR10" s="9"/>
      <c r="AS10" s="9"/>
      <c r="AT10" s="9"/>
      <c r="AU10" s="9"/>
      <c r="AV10" s="9"/>
      <c r="AW10" s="9"/>
      <c r="AX10" s="9"/>
      <c r="AY10" s="9"/>
    </row>
    <row r="11" spans="1:51" ht="18" customHeight="1">
      <c r="A11" s="9"/>
      <c r="B11" s="15" t="s">
        <v>52</v>
      </c>
      <c r="C11" s="16" t="s">
        <v>1</v>
      </c>
      <c r="D11" s="16" t="s">
        <v>2</v>
      </c>
      <c r="E11" s="16" t="s">
        <v>3</v>
      </c>
      <c r="F11" s="16" t="s">
        <v>4</v>
      </c>
      <c r="G11" s="16" t="s">
        <v>5</v>
      </c>
      <c r="H11" s="16" t="s">
        <v>6</v>
      </c>
      <c r="I11" s="16" t="s">
        <v>2</v>
      </c>
      <c r="J11" s="16" t="s">
        <v>7</v>
      </c>
      <c r="K11" s="16" t="s">
        <v>3</v>
      </c>
      <c r="L11" s="16" t="s">
        <v>8</v>
      </c>
      <c r="M11" s="16" t="s">
        <v>4</v>
      </c>
      <c r="N11" s="16" t="s">
        <v>5</v>
      </c>
      <c r="O11" s="16" t="s">
        <v>6</v>
      </c>
      <c r="P11" s="16" t="s">
        <v>2</v>
      </c>
      <c r="Q11" s="16" t="s">
        <v>7</v>
      </c>
      <c r="R11" s="16" t="s">
        <v>3</v>
      </c>
      <c r="S11" s="16" t="s">
        <v>8</v>
      </c>
      <c r="T11" s="16" t="s">
        <v>4</v>
      </c>
      <c r="U11" s="16" t="s">
        <v>5</v>
      </c>
      <c r="V11" s="16" t="s">
        <v>6</v>
      </c>
      <c r="W11" s="16" t="s">
        <v>2</v>
      </c>
      <c r="X11" s="16" t="s">
        <v>7</v>
      </c>
      <c r="Y11" s="16" t="s">
        <v>3</v>
      </c>
      <c r="Z11" s="16" t="s">
        <v>8</v>
      </c>
      <c r="AA11" s="16" t="s">
        <v>4</v>
      </c>
      <c r="AB11" s="16" t="s">
        <v>5</v>
      </c>
      <c r="AC11" s="16" t="s">
        <v>6</v>
      </c>
      <c r="AD11" s="16" t="s">
        <v>2</v>
      </c>
      <c r="AE11" s="16" t="s">
        <v>7</v>
      </c>
      <c r="AF11" s="16" t="s">
        <v>3</v>
      </c>
      <c r="AG11" s="16" t="s">
        <v>8</v>
      </c>
      <c r="AH11" s="16" t="s">
        <v>4</v>
      </c>
      <c r="AI11" s="16" t="s">
        <v>5</v>
      </c>
      <c r="AJ11" s="17" t="s">
        <v>6</v>
      </c>
      <c r="AK11" s="9"/>
      <c r="AL11" s="9"/>
      <c r="AM11" s="9"/>
      <c r="AN11" s="9"/>
      <c r="AO11" s="9"/>
      <c r="AP11" s="9"/>
      <c r="AQ11" s="9"/>
      <c r="AR11" s="9"/>
      <c r="AS11" s="9"/>
      <c r="AT11" s="9"/>
      <c r="AU11" s="9"/>
      <c r="AV11" s="9"/>
      <c r="AW11" s="9"/>
      <c r="AX11" s="9"/>
      <c r="AY11" s="9"/>
    </row>
    <row r="12" spans="1:51" ht="18" customHeight="1">
      <c r="A12" s="9"/>
      <c r="B12" s="34" t="s">
        <v>9</v>
      </c>
      <c r="C12" s="13" t="s">
        <v>10</v>
      </c>
      <c r="D12" s="39">
        <v>1</v>
      </c>
      <c r="E12" s="39">
        <v>0.5</v>
      </c>
      <c r="F12" s="42">
        <v>0</v>
      </c>
      <c r="G12" s="41">
        <v>-5</v>
      </c>
      <c r="H12" s="41">
        <v>-10</v>
      </c>
      <c r="I12" s="36"/>
      <c r="J12" s="36"/>
      <c r="K12" s="36"/>
      <c r="L12" s="36"/>
      <c r="M12" s="36"/>
      <c r="N12" s="36"/>
      <c r="O12" s="36"/>
      <c r="P12" s="44"/>
      <c r="Q12" s="44"/>
      <c r="R12" s="44"/>
      <c r="S12" s="44"/>
      <c r="T12" s="44"/>
      <c r="U12" s="44"/>
      <c r="V12" s="44"/>
      <c r="W12" s="44"/>
      <c r="X12" s="44"/>
      <c r="Y12" s="44"/>
      <c r="Z12" s="44"/>
      <c r="AA12" s="44"/>
      <c r="AB12" s="44"/>
      <c r="AC12" s="44"/>
      <c r="AD12" s="44"/>
      <c r="AE12" s="44"/>
      <c r="AF12" s="44"/>
      <c r="AG12" s="44"/>
      <c r="AH12" s="44"/>
      <c r="AI12" s="44"/>
      <c r="AJ12" s="48"/>
      <c r="AK12" s="9"/>
      <c r="AL12" s="9"/>
      <c r="AM12" s="9"/>
      <c r="AN12" s="9"/>
      <c r="AO12" s="9"/>
      <c r="AP12" s="9"/>
      <c r="AQ12" s="9"/>
      <c r="AR12" s="9"/>
      <c r="AS12" s="9"/>
      <c r="AT12" s="9"/>
      <c r="AU12" s="9"/>
      <c r="AV12" s="9"/>
      <c r="AW12" s="9"/>
      <c r="AX12" s="9"/>
      <c r="AY12" s="9"/>
    </row>
    <row r="13" spans="1:51" ht="18" customHeight="1">
      <c r="A13" s="9"/>
      <c r="B13" s="23"/>
      <c r="C13" s="13" t="s">
        <v>11</v>
      </c>
      <c r="D13" s="39">
        <v>3</v>
      </c>
      <c r="E13" s="39">
        <v>1.5</v>
      </c>
      <c r="F13" s="42">
        <v>0</v>
      </c>
      <c r="G13" s="41">
        <v>-5</v>
      </c>
      <c r="H13" s="41">
        <v>-10</v>
      </c>
      <c r="I13" s="36"/>
      <c r="J13" s="36"/>
      <c r="K13" s="36"/>
      <c r="L13" s="36"/>
      <c r="M13" s="36"/>
      <c r="N13" s="36"/>
      <c r="O13" s="36"/>
      <c r="P13" s="44"/>
      <c r="Q13" s="44"/>
      <c r="R13" s="44"/>
      <c r="S13" s="44"/>
      <c r="T13" s="44"/>
      <c r="U13" s="44"/>
      <c r="V13" s="44"/>
      <c r="W13" s="44"/>
      <c r="X13" s="44"/>
      <c r="Y13" s="44"/>
      <c r="Z13" s="44"/>
      <c r="AA13" s="44"/>
      <c r="AB13" s="44"/>
      <c r="AC13" s="44"/>
      <c r="AD13" s="44"/>
      <c r="AE13" s="44"/>
      <c r="AF13" s="44"/>
      <c r="AG13" s="44"/>
      <c r="AH13" s="44"/>
      <c r="AI13" s="44"/>
      <c r="AJ13" s="48"/>
      <c r="AK13" s="9"/>
      <c r="AL13" s="9"/>
      <c r="AM13" s="9"/>
      <c r="AN13" s="9"/>
      <c r="AO13" s="9"/>
      <c r="AP13" s="9"/>
      <c r="AQ13" s="9"/>
      <c r="AR13" s="9"/>
      <c r="AS13" s="9"/>
      <c r="AT13" s="9"/>
      <c r="AU13" s="9"/>
      <c r="AV13" s="9"/>
      <c r="AW13" s="9"/>
      <c r="AX13" s="9"/>
      <c r="AY13" s="9"/>
    </row>
    <row r="14" spans="1:51" ht="18" customHeight="1">
      <c r="A14" s="9"/>
      <c r="B14" s="34" t="s">
        <v>12</v>
      </c>
      <c r="C14" s="13" t="s">
        <v>13</v>
      </c>
      <c r="D14" s="39">
        <v>4</v>
      </c>
      <c r="E14" s="39">
        <v>2</v>
      </c>
      <c r="F14" s="42">
        <v>0</v>
      </c>
      <c r="G14" s="41">
        <v>-5</v>
      </c>
      <c r="H14" s="41">
        <v>-10</v>
      </c>
      <c r="I14" s="36"/>
      <c r="J14" s="36"/>
      <c r="K14" s="36"/>
      <c r="L14" s="36"/>
      <c r="M14" s="36"/>
      <c r="N14" s="36"/>
      <c r="O14" s="36"/>
      <c r="P14" s="39">
        <v>5</v>
      </c>
      <c r="Q14" s="43"/>
      <c r="R14" s="39">
        <v>2.5</v>
      </c>
      <c r="S14" s="43"/>
      <c r="T14" s="40">
        <v>0</v>
      </c>
      <c r="U14" s="40">
        <v>-7.5</v>
      </c>
      <c r="V14" s="41">
        <v>-15</v>
      </c>
      <c r="W14" s="39">
        <v>5</v>
      </c>
      <c r="X14" s="43"/>
      <c r="Y14" s="39">
        <v>2.5</v>
      </c>
      <c r="Z14" s="43"/>
      <c r="AA14" s="40">
        <v>0</v>
      </c>
      <c r="AB14" s="40">
        <v>-7.5</v>
      </c>
      <c r="AC14" s="41">
        <v>-15</v>
      </c>
      <c r="AD14" s="39">
        <v>5</v>
      </c>
      <c r="AE14" s="43"/>
      <c r="AF14" s="39">
        <v>2.5</v>
      </c>
      <c r="AG14" s="43"/>
      <c r="AH14" s="40">
        <v>0</v>
      </c>
      <c r="AI14" s="40">
        <v>-7.5</v>
      </c>
      <c r="AJ14" s="49">
        <v>-15</v>
      </c>
      <c r="AK14" s="9"/>
      <c r="AL14" s="9"/>
      <c r="AM14" s="9"/>
      <c r="AN14" s="9"/>
      <c r="AO14" s="9"/>
      <c r="AP14" s="9"/>
      <c r="AQ14" s="9"/>
      <c r="AR14" s="9"/>
      <c r="AS14" s="9"/>
      <c r="AT14" s="9"/>
      <c r="AU14" s="9"/>
      <c r="AV14" s="9"/>
      <c r="AW14" s="9"/>
      <c r="AX14" s="9"/>
      <c r="AY14" s="9"/>
    </row>
    <row r="15" spans="1:51" ht="18" customHeight="1">
      <c r="A15" s="9"/>
      <c r="B15" s="35"/>
      <c r="C15" s="13" t="s">
        <v>14</v>
      </c>
      <c r="D15" s="39">
        <v>4</v>
      </c>
      <c r="E15" s="39">
        <v>2</v>
      </c>
      <c r="F15" s="42">
        <v>0</v>
      </c>
      <c r="G15" s="41">
        <v>-5</v>
      </c>
      <c r="H15" s="41">
        <v>-10</v>
      </c>
      <c r="I15" s="39">
        <v>2</v>
      </c>
      <c r="J15" s="43"/>
      <c r="K15" s="39">
        <v>1</v>
      </c>
      <c r="L15" s="44"/>
      <c r="M15" s="40">
        <v>0</v>
      </c>
      <c r="N15" s="41">
        <v>-7.5</v>
      </c>
      <c r="O15" s="41">
        <v>-15</v>
      </c>
      <c r="P15" s="43"/>
      <c r="Q15" s="43"/>
      <c r="R15" s="43"/>
      <c r="S15" s="43"/>
      <c r="T15" s="44"/>
      <c r="U15" s="44"/>
      <c r="V15" s="44"/>
      <c r="W15" s="43"/>
      <c r="X15" s="43"/>
      <c r="Y15" s="43"/>
      <c r="Z15" s="43"/>
      <c r="AA15" s="44"/>
      <c r="AB15" s="44"/>
      <c r="AC15" s="44"/>
      <c r="AD15" s="43"/>
      <c r="AE15" s="43"/>
      <c r="AF15" s="43"/>
      <c r="AG15" s="43"/>
      <c r="AH15" s="44"/>
      <c r="AI15" s="44"/>
      <c r="AJ15" s="48"/>
      <c r="AK15" s="9"/>
      <c r="AL15" s="9"/>
      <c r="AM15" s="9"/>
      <c r="AN15" s="9"/>
      <c r="AO15" s="9"/>
      <c r="AP15" s="9"/>
      <c r="AQ15" s="9"/>
      <c r="AR15" s="9"/>
      <c r="AS15" s="9"/>
      <c r="AT15" s="9"/>
      <c r="AU15" s="9"/>
      <c r="AV15" s="9"/>
      <c r="AW15" s="9"/>
      <c r="AX15" s="9"/>
      <c r="AY15" s="9"/>
    </row>
    <row r="16" spans="1:51" ht="18" customHeight="1">
      <c r="A16" s="9"/>
      <c r="B16" s="35"/>
      <c r="C16" s="13" t="s">
        <v>15</v>
      </c>
      <c r="D16" s="39">
        <v>5</v>
      </c>
      <c r="E16" s="39">
        <v>2.5</v>
      </c>
      <c r="F16" s="42">
        <v>0</v>
      </c>
      <c r="G16" s="41">
        <v>-5</v>
      </c>
      <c r="H16" s="41">
        <v>-10</v>
      </c>
      <c r="I16" s="39">
        <v>3</v>
      </c>
      <c r="J16" s="43"/>
      <c r="K16" s="39">
        <v>1.5</v>
      </c>
      <c r="L16" s="44"/>
      <c r="M16" s="40">
        <v>0</v>
      </c>
      <c r="N16" s="41">
        <v>-7.5</v>
      </c>
      <c r="O16" s="41">
        <v>-15</v>
      </c>
      <c r="P16" s="43"/>
      <c r="Q16" s="43"/>
      <c r="R16" s="43"/>
      <c r="S16" s="43"/>
      <c r="T16" s="44"/>
      <c r="U16" s="44"/>
      <c r="V16" s="44"/>
      <c r="W16" s="43"/>
      <c r="X16" s="43"/>
      <c r="Y16" s="43"/>
      <c r="Z16" s="43"/>
      <c r="AA16" s="44"/>
      <c r="AB16" s="44"/>
      <c r="AC16" s="44"/>
      <c r="AD16" s="43"/>
      <c r="AE16" s="43"/>
      <c r="AF16" s="43"/>
      <c r="AG16" s="43"/>
      <c r="AH16" s="44"/>
      <c r="AI16" s="44"/>
      <c r="AJ16" s="48"/>
      <c r="AK16" s="9"/>
      <c r="AL16" s="9"/>
      <c r="AM16" s="9"/>
      <c r="AN16" s="9"/>
      <c r="AO16" s="9"/>
      <c r="AP16" s="9"/>
      <c r="AQ16" s="9"/>
      <c r="AR16" s="9"/>
      <c r="AS16" s="9"/>
      <c r="AT16" s="9"/>
      <c r="AU16" s="9"/>
      <c r="AV16" s="9"/>
      <c r="AW16" s="9"/>
      <c r="AX16" s="9"/>
      <c r="AY16" s="9"/>
    </row>
    <row r="17" spans="1:51" ht="18" customHeight="1">
      <c r="A17" s="9"/>
      <c r="B17" s="23"/>
      <c r="C17" s="13" t="s">
        <v>16</v>
      </c>
      <c r="D17" s="39">
        <v>2</v>
      </c>
      <c r="E17" s="39">
        <v>1</v>
      </c>
      <c r="F17" s="42">
        <v>0</v>
      </c>
      <c r="G17" s="41">
        <v>-2.5</v>
      </c>
      <c r="H17" s="41">
        <v>-5</v>
      </c>
      <c r="I17" s="36"/>
      <c r="J17" s="36"/>
      <c r="K17" s="36"/>
      <c r="L17" s="36"/>
      <c r="M17" s="36"/>
      <c r="N17" s="36"/>
      <c r="O17" s="36"/>
      <c r="P17" s="43"/>
      <c r="Q17" s="43"/>
      <c r="R17" s="43"/>
      <c r="S17" s="43"/>
      <c r="T17" s="44"/>
      <c r="U17" s="44"/>
      <c r="V17" s="44"/>
      <c r="W17" s="43"/>
      <c r="X17" s="43"/>
      <c r="Y17" s="43"/>
      <c r="Z17" s="43"/>
      <c r="AA17" s="44"/>
      <c r="AB17" s="44"/>
      <c r="AC17" s="44"/>
      <c r="AD17" s="43"/>
      <c r="AE17" s="43"/>
      <c r="AF17" s="43"/>
      <c r="AG17" s="43"/>
      <c r="AH17" s="44"/>
      <c r="AI17" s="44"/>
      <c r="AJ17" s="48"/>
      <c r="AK17" s="9"/>
      <c r="AL17" s="9"/>
      <c r="AM17" s="9"/>
      <c r="AN17" s="9"/>
      <c r="AO17" s="9"/>
      <c r="AP17" s="9"/>
      <c r="AQ17" s="9"/>
      <c r="AR17" s="9"/>
      <c r="AS17" s="9"/>
      <c r="AT17" s="9"/>
      <c r="AU17" s="9"/>
      <c r="AV17" s="9"/>
      <c r="AW17" s="9"/>
      <c r="AX17" s="9"/>
      <c r="AY17" s="9"/>
    </row>
    <row r="18" spans="1:51" ht="18" customHeight="1">
      <c r="A18" s="9"/>
      <c r="B18" s="34" t="s">
        <v>17</v>
      </c>
      <c r="C18" s="13" t="s">
        <v>18</v>
      </c>
      <c r="D18" s="39">
        <v>4</v>
      </c>
      <c r="E18" s="39">
        <v>2</v>
      </c>
      <c r="F18" s="42">
        <v>0</v>
      </c>
      <c r="G18" s="41">
        <v>-2.5</v>
      </c>
      <c r="H18" s="41">
        <v>-5</v>
      </c>
      <c r="I18" s="36"/>
      <c r="J18" s="36"/>
      <c r="K18" s="36"/>
      <c r="L18" s="36"/>
      <c r="M18" s="36"/>
      <c r="N18" s="36"/>
      <c r="O18" s="36"/>
      <c r="P18" s="39">
        <v>10</v>
      </c>
      <c r="Q18" s="39">
        <v>7.5</v>
      </c>
      <c r="R18" s="39">
        <v>5</v>
      </c>
      <c r="S18" s="39">
        <v>2.5</v>
      </c>
      <c r="T18" s="40">
        <v>0</v>
      </c>
      <c r="U18" s="41">
        <v>-10</v>
      </c>
      <c r="V18" s="41">
        <v>-20</v>
      </c>
      <c r="W18" s="39">
        <v>10</v>
      </c>
      <c r="X18" s="39">
        <v>7.5</v>
      </c>
      <c r="Y18" s="39">
        <v>5</v>
      </c>
      <c r="Z18" s="39">
        <v>2.5</v>
      </c>
      <c r="AA18" s="40">
        <v>0</v>
      </c>
      <c r="AB18" s="41">
        <v>-10</v>
      </c>
      <c r="AC18" s="41">
        <v>-20</v>
      </c>
      <c r="AD18" s="39">
        <v>10</v>
      </c>
      <c r="AE18" s="39">
        <v>7.5</v>
      </c>
      <c r="AF18" s="39">
        <v>5</v>
      </c>
      <c r="AG18" s="39">
        <v>2.5</v>
      </c>
      <c r="AH18" s="40">
        <v>0</v>
      </c>
      <c r="AI18" s="41">
        <v>-10</v>
      </c>
      <c r="AJ18" s="49">
        <v>-20</v>
      </c>
      <c r="AK18" s="9"/>
      <c r="AL18" s="9"/>
      <c r="AM18" s="9"/>
      <c r="AN18" s="9"/>
      <c r="AO18" s="9"/>
      <c r="AP18" s="9"/>
      <c r="AQ18" s="9"/>
      <c r="AR18" s="9"/>
      <c r="AS18" s="9"/>
      <c r="AT18" s="9"/>
      <c r="AU18" s="9"/>
      <c r="AV18" s="9"/>
      <c r="AW18" s="9"/>
      <c r="AX18" s="9"/>
      <c r="AY18" s="9"/>
    </row>
    <row r="19" spans="1:51" ht="18" customHeight="1">
      <c r="A19" s="9"/>
      <c r="B19" s="35" t="s">
        <v>19</v>
      </c>
      <c r="C19" s="13" t="s">
        <v>20</v>
      </c>
      <c r="D19" s="39">
        <v>5</v>
      </c>
      <c r="E19" s="39">
        <v>2.5</v>
      </c>
      <c r="F19" s="42">
        <v>0</v>
      </c>
      <c r="G19" s="41">
        <v>-2.5</v>
      </c>
      <c r="H19" s="41">
        <v>-5</v>
      </c>
      <c r="I19" s="36"/>
      <c r="J19" s="36"/>
      <c r="K19" s="36"/>
      <c r="L19" s="36"/>
      <c r="M19" s="36"/>
      <c r="N19" s="36"/>
      <c r="O19" s="36"/>
      <c r="P19" s="39">
        <v>15</v>
      </c>
      <c r="Q19" s="39">
        <v>12</v>
      </c>
      <c r="R19" s="39">
        <v>7.5</v>
      </c>
      <c r="S19" s="39">
        <v>4</v>
      </c>
      <c r="T19" s="40">
        <v>0</v>
      </c>
      <c r="U19" s="41">
        <v>-12.5</v>
      </c>
      <c r="V19" s="41">
        <v>-25</v>
      </c>
      <c r="W19" s="39">
        <v>15</v>
      </c>
      <c r="X19" s="39">
        <v>12</v>
      </c>
      <c r="Y19" s="39">
        <v>7.5</v>
      </c>
      <c r="Z19" s="39">
        <v>4</v>
      </c>
      <c r="AA19" s="40">
        <v>0</v>
      </c>
      <c r="AB19" s="41">
        <v>-12.5</v>
      </c>
      <c r="AC19" s="41">
        <v>-25</v>
      </c>
      <c r="AD19" s="39">
        <v>15</v>
      </c>
      <c r="AE19" s="39">
        <v>12</v>
      </c>
      <c r="AF19" s="39">
        <v>7.5</v>
      </c>
      <c r="AG19" s="39">
        <v>4</v>
      </c>
      <c r="AH19" s="40">
        <v>0</v>
      </c>
      <c r="AI19" s="41">
        <v>-12.5</v>
      </c>
      <c r="AJ19" s="49">
        <v>-25</v>
      </c>
      <c r="AK19" s="9"/>
      <c r="AL19" s="9"/>
      <c r="AM19" s="9"/>
      <c r="AN19" s="9"/>
      <c r="AO19" s="9"/>
      <c r="AP19" s="9"/>
      <c r="AQ19" s="9"/>
      <c r="AR19" s="9"/>
      <c r="AS19" s="9"/>
      <c r="AT19" s="9"/>
      <c r="AU19" s="9"/>
      <c r="AV19" s="9"/>
      <c r="AW19" s="9"/>
      <c r="AX19" s="9"/>
      <c r="AY19" s="9"/>
    </row>
    <row r="20" spans="1:51" ht="18" customHeight="1">
      <c r="A20" s="9"/>
      <c r="B20" s="23" t="s">
        <v>21</v>
      </c>
      <c r="C20" s="13" t="s">
        <v>22</v>
      </c>
      <c r="D20" s="36"/>
      <c r="E20" s="36"/>
      <c r="F20" s="36"/>
      <c r="G20" s="36"/>
      <c r="H20" s="36"/>
      <c r="I20" s="36"/>
      <c r="J20" s="36"/>
      <c r="K20" s="36"/>
      <c r="L20" s="36"/>
      <c r="M20" s="36"/>
      <c r="N20" s="36"/>
      <c r="O20" s="36"/>
      <c r="P20" s="39">
        <v>5</v>
      </c>
      <c r="Q20" s="43"/>
      <c r="R20" s="39">
        <v>2.5</v>
      </c>
      <c r="S20" s="43"/>
      <c r="T20" s="40">
        <v>0</v>
      </c>
      <c r="U20" s="41">
        <v>-5</v>
      </c>
      <c r="V20" s="47"/>
      <c r="W20" s="39">
        <v>5</v>
      </c>
      <c r="X20" s="43"/>
      <c r="Y20" s="39">
        <v>2.5</v>
      </c>
      <c r="Z20" s="43"/>
      <c r="AA20" s="40">
        <v>0</v>
      </c>
      <c r="AB20" s="41">
        <v>-5</v>
      </c>
      <c r="AC20" s="47"/>
      <c r="AD20" s="39">
        <v>5</v>
      </c>
      <c r="AE20" s="43"/>
      <c r="AF20" s="39">
        <v>2.5</v>
      </c>
      <c r="AG20" s="43"/>
      <c r="AH20" s="40">
        <v>0</v>
      </c>
      <c r="AI20" s="41">
        <v>-5</v>
      </c>
      <c r="AJ20" s="50"/>
      <c r="AK20" s="9"/>
      <c r="AL20" s="9"/>
      <c r="AM20" s="9"/>
      <c r="AN20" s="9"/>
      <c r="AO20" s="9"/>
      <c r="AP20" s="9"/>
      <c r="AQ20" s="9"/>
      <c r="AR20" s="9"/>
      <c r="AS20" s="9"/>
      <c r="AT20" s="9"/>
      <c r="AU20" s="9"/>
      <c r="AV20" s="9"/>
      <c r="AW20" s="9"/>
      <c r="AX20" s="9"/>
      <c r="AY20" s="9"/>
    </row>
    <row r="21" spans="1:51" ht="18" customHeight="1">
      <c r="A21" s="9"/>
      <c r="B21" s="12" t="s">
        <v>23</v>
      </c>
      <c r="C21" s="13" t="s">
        <v>24</v>
      </c>
      <c r="D21" s="36"/>
      <c r="E21" s="36"/>
      <c r="F21" s="36"/>
      <c r="G21" s="36"/>
      <c r="H21" s="36"/>
      <c r="I21" s="45">
        <v>20</v>
      </c>
      <c r="J21" s="162">
        <v>10</v>
      </c>
      <c r="K21" s="37" t="s">
        <v>135</v>
      </c>
      <c r="L21" s="39">
        <v>4</v>
      </c>
      <c r="M21" s="46">
        <v>0</v>
      </c>
      <c r="N21" s="36"/>
      <c r="O21" s="36"/>
      <c r="P21" s="44"/>
      <c r="Q21" s="44"/>
      <c r="R21" s="44"/>
      <c r="S21" s="44"/>
      <c r="T21" s="44"/>
      <c r="U21" s="44"/>
      <c r="V21" s="44"/>
      <c r="W21" s="44"/>
      <c r="X21" s="44"/>
      <c r="Y21" s="44"/>
      <c r="Z21" s="44"/>
      <c r="AA21" s="44"/>
      <c r="AB21" s="44"/>
      <c r="AC21" s="44"/>
      <c r="AD21" s="44"/>
      <c r="AE21" s="44"/>
      <c r="AF21" s="44"/>
      <c r="AG21" s="44"/>
      <c r="AH21" s="44"/>
      <c r="AI21" s="44"/>
      <c r="AJ21" s="48"/>
      <c r="AK21" s="9"/>
      <c r="AL21" s="9"/>
      <c r="AM21" s="9"/>
      <c r="AN21" s="9"/>
      <c r="AO21" s="9"/>
      <c r="AP21" s="9"/>
      <c r="AQ21" s="9"/>
      <c r="AR21" s="9"/>
      <c r="AS21" s="9"/>
      <c r="AT21" s="9"/>
      <c r="AU21" s="9"/>
      <c r="AV21" s="9"/>
      <c r="AW21" s="9"/>
      <c r="AX21" s="9"/>
      <c r="AY21" s="9"/>
    </row>
    <row r="22" spans="1:51" ht="18" customHeight="1">
      <c r="A22" s="9"/>
      <c r="B22" s="12" t="s">
        <v>25</v>
      </c>
      <c r="C22" s="13" t="s">
        <v>136</v>
      </c>
      <c r="D22" s="38">
        <v>7</v>
      </c>
      <c r="E22" s="38">
        <v>2</v>
      </c>
      <c r="F22" s="42">
        <v>0</v>
      </c>
      <c r="G22" s="36"/>
      <c r="H22" s="36"/>
      <c r="I22" s="44"/>
      <c r="J22" s="44"/>
      <c r="K22" s="44"/>
      <c r="L22" s="44"/>
      <c r="M22" s="44"/>
      <c r="N22" s="36"/>
      <c r="O22" s="36"/>
      <c r="P22" s="44"/>
      <c r="Q22" s="44"/>
      <c r="R22" s="44"/>
      <c r="S22" s="44"/>
      <c r="T22" s="44"/>
      <c r="U22" s="44"/>
      <c r="V22" s="44"/>
      <c r="W22" s="44"/>
      <c r="X22" s="44"/>
      <c r="Y22" s="44"/>
      <c r="Z22" s="44"/>
      <c r="AA22" s="44"/>
      <c r="AB22" s="44"/>
      <c r="AC22" s="44"/>
      <c r="AD22" s="44"/>
      <c r="AE22" s="44"/>
      <c r="AF22" s="44"/>
      <c r="AG22" s="44"/>
      <c r="AH22" s="44"/>
      <c r="AI22" s="44"/>
      <c r="AJ22" s="48"/>
      <c r="AK22" s="9"/>
      <c r="AL22" s="9"/>
      <c r="AM22" s="9"/>
      <c r="AN22" s="9"/>
      <c r="AO22" s="9"/>
      <c r="AP22" s="9"/>
      <c r="AQ22" s="9"/>
      <c r="AR22" s="9"/>
      <c r="AS22" s="9"/>
      <c r="AT22" s="9"/>
      <c r="AU22" s="9"/>
      <c r="AV22" s="9"/>
      <c r="AW22" s="9"/>
      <c r="AX22" s="9"/>
      <c r="AY22" s="9"/>
    </row>
    <row r="23" spans="1:51" ht="18" customHeight="1">
      <c r="A23" s="9"/>
      <c r="B23" s="23" t="s">
        <v>26</v>
      </c>
      <c r="C23" s="13" t="s">
        <v>27</v>
      </c>
      <c r="D23" s="36"/>
      <c r="E23" s="36"/>
      <c r="F23" s="36"/>
      <c r="G23" s="36"/>
      <c r="H23" s="36"/>
      <c r="I23" s="39">
        <v>10</v>
      </c>
      <c r="J23" s="39">
        <v>7.5</v>
      </c>
      <c r="K23" s="39">
        <v>5</v>
      </c>
      <c r="L23" s="39">
        <v>2.5</v>
      </c>
      <c r="M23" s="40">
        <v>0</v>
      </c>
      <c r="N23" s="14"/>
      <c r="O23" s="14"/>
      <c r="P23" s="44"/>
      <c r="Q23" s="44"/>
      <c r="R23" s="44"/>
      <c r="S23" s="44"/>
      <c r="T23" s="44"/>
      <c r="U23" s="44"/>
      <c r="V23" s="44"/>
      <c r="W23" s="44"/>
      <c r="X23" s="44"/>
      <c r="Y23" s="44"/>
      <c r="Z23" s="44"/>
      <c r="AA23" s="44"/>
      <c r="AB23" s="44"/>
      <c r="AC23" s="44"/>
      <c r="AD23" s="44"/>
      <c r="AE23" s="44"/>
      <c r="AF23" s="44"/>
      <c r="AG23" s="44"/>
      <c r="AH23" s="44"/>
      <c r="AI23" s="44"/>
      <c r="AJ23" s="48"/>
      <c r="AK23" s="9"/>
      <c r="AL23" s="9"/>
      <c r="AM23" s="9"/>
      <c r="AN23" s="9"/>
      <c r="AO23" s="9"/>
      <c r="AP23" s="9"/>
      <c r="AQ23" s="9"/>
      <c r="AR23" s="9"/>
      <c r="AS23" s="9"/>
      <c r="AT23" s="9"/>
      <c r="AU23" s="9"/>
      <c r="AV23" s="9"/>
      <c r="AW23" s="9"/>
      <c r="AX23" s="9"/>
      <c r="AY23" s="9"/>
    </row>
    <row r="24" spans="1:51" ht="18" customHeight="1">
      <c r="A24" s="9"/>
      <c r="B24" s="12" t="s">
        <v>28</v>
      </c>
      <c r="C24" s="13"/>
      <c r="D24" s="54"/>
      <c r="E24" s="55"/>
      <c r="F24" s="55" t="s">
        <v>137</v>
      </c>
      <c r="G24" s="154"/>
      <c r="H24" s="56" t="s">
        <v>53</v>
      </c>
      <c r="I24" s="54"/>
      <c r="J24" s="55"/>
      <c r="K24" s="55"/>
      <c r="L24" s="55"/>
      <c r="M24" s="55" t="s">
        <v>138</v>
      </c>
      <c r="N24" s="154"/>
      <c r="O24" s="56" t="s">
        <v>53</v>
      </c>
      <c r="P24" s="54"/>
      <c r="Q24" s="55" t="s">
        <v>139</v>
      </c>
      <c r="R24" s="55"/>
      <c r="S24" s="55"/>
      <c r="T24" s="55"/>
      <c r="U24" s="55"/>
      <c r="V24" s="56" t="s">
        <v>53</v>
      </c>
      <c r="W24" s="54"/>
      <c r="X24" s="55" t="s">
        <v>139</v>
      </c>
      <c r="Y24" s="55"/>
      <c r="Z24" s="55"/>
      <c r="AA24" s="55"/>
      <c r="AB24" s="55"/>
      <c r="AC24" s="56" t="s">
        <v>53</v>
      </c>
      <c r="AD24" s="54"/>
      <c r="AE24" s="55"/>
      <c r="AF24" s="55"/>
      <c r="AG24" s="55"/>
      <c r="AH24" s="55" t="s">
        <v>138</v>
      </c>
      <c r="AI24" s="154"/>
      <c r="AJ24" s="57" t="s">
        <v>53</v>
      </c>
      <c r="AK24" s="9"/>
      <c r="AL24" s="9"/>
      <c r="AM24" s="9"/>
      <c r="AN24" s="9"/>
      <c r="AO24" s="9"/>
      <c r="AP24" s="9"/>
      <c r="AQ24" s="9"/>
      <c r="AR24" s="9"/>
      <c r="AS24" s="9"/>
      <c r="AT24" s="9"/>
      <c r="AU24" s="9"/>
      <c r="AV24" s="9"/>
      <c r="AW24" s="9"/>
      <c r="AX24" s="9"/>
      <c r="AY24" s="9"/>
    </row>
    <row r="25" spans="1:51" ht="18" customHeight="1">
      <c r="A25" s="9"/>
      <c r="B25" s="12" t="s">
        <v>29</v>
      </c>
      <c r="C25" s="13"/>
      <c r="D25" s="54" t="s">
        <v>140</v>
      </c>
      <c r="E25" s="52"/>
      <c r="F25" s="52"/>
      <c r="G25" s="154">
        <f>65+G24</f>
        <v>65</v>
      </c>
      <c r="H25" s="56" t="s">
        <v>53</v>
      </c>
      <c r="I25" s="54" t="s">
        <v>141</v>
      </c>
      <c r="J25" s="52"/>
      <c r="K25" s="52"/>
      <c r="L25" s="52"/>
      <c r="M25" s="52"/>
      <c r="N25" s="154">
        <f>65+N24</f>
        <v>65</v>
      </c>
      <c r="O25" s="56" t="s">
        <v>53</v>
      </c>
      <c r="P25" s="54" t="s">
        <v>142</v>
      </c>
      <c r="Q25" s="52"/>
      <c r="R25" s="52"/>
      <c r="S25" s="52"/>
      <c r="T25" s="52"/>
      <c r="U25" s="52"/>
      <c r="V25" s="56" t="s">
        <v>53</v>
      </c>
      <c r="W25" s="54" t="s">
        <v>142</v>
      </c>
      <c r="X25" s="52"/>
      <c r="Y25" s="52"/>
      <c r="Z25" s="52"/>
      <c r="AA25" s="52"/>
      <c r="AB25" s="52"/>
      <c r="AC25" s="56" t="s">
        <v>53</v>
      </c>
      <c r="AD25" s="54" t="s">
        <v>143</v>
      </c>
      <c r="AE25" s="52"/>
      <c r="AF25" s="52"/>
      <c r="AG25" s="52"/>
      <c r="AH25" s="52"/>
      <c r="AI25" s="154">
        <f>65+AI24</f>
        <v>65</v>
      </c>
      <c r="AJ25" s="57" t="s">
        <v>53</v>
      </c>
      <c r="AK25" s="9"/>
      <c r="AL25" s="9"/>
      <c r="AM25" s="9"/>
      <c r="AN25" s="9"/>
      <c r="AO25" s="9"/>
      <c r="AP25" s="9"/>
      <c r="AQ25" s="9"/>
      <c r="AR25" s="9"/>
      <c r="AS25" s="9"/>
      <c r="AT25" s="9"/>
      <c r="AU25" s="9"/>
      <c r="AV25" s="9"/>
      <c r="AW25" s="9"/>
      <c r="AX25" s="9"/>
      <c r="AY25" s="9"/>
    </row>
    <row r="26" spans="1:51" ht="18" customHeight="1">
      <c r="A26" s="9"/>
      <c r="B26" s="29" t="s">
        <v>30</v>
      </c>
      <c r="C26" s="31"/>
      <c r="D26" s="196">
        <f>+G25*0.4+N25*0.2+AI25*0.4</f>
        <v>65</v>
      </c>
      <c r="E26" s="197"/>
      <c r="F26" s="197"/>
      <c r="G26" s="24" t="s">
        <v>31</v>
      </c>
      <c r="H26" s="24"/>
      <c r="I26" s="25"/>
      <c r="J26" s="25"/>
      <c r="K26" s="25"/>
      <c r="L26" s="25"/>
      <c r="M26" s="25"/>
      <c r="N26" s="25"/>
      <c r="O26" s="25"/>
      <c r="P26" s="25" t="s">
        <v>144</v>
      </c>
      <c r="Q26" s="25"/>
      <c r="R26" s="25"/>
      <c r="S26" s="25"/>
      <c r="T26" s="25"/>
      <c r="U26" s="25"/>
      <c r="V26" s="25"/>
      <c r="W26" s="25"/>
      <c r="X26" s="25"/>
      <c r="Y26" s="25"/>
      <c r="Z26" s="25"/>
      <c r="AA26" s="25"/>
      <c r="AB26" s="25"/>
      <c r="AC26" s="25"/>
      <c r="AD26" s="25"/>
      <c r="AE26" s="25"/>
      <c r="AF26" s="25"/>
      <c r="AG26" s="25"/>
      <c r="AH26" s="25"/>
      <c r="AI26" s="25"/>
      <c r="AJ26" s="26"/>
      <c r="AK26" s="9"/>
      <c r="AL26" s="9"/>
      <c r="AM26" s="9"/>
      <c r="AN26" s="9"/>
      <c r="AO26" s="9"/>
      <c r="AP26" s="9"/>
      <c r="AQ26" s="9"/>
      <c r="AR26" s="9"/>
      <c r="AS26" s="9"/>
      <c r="AT26" s="9"/>
      <c r="AU26" s="9"/>
      <c r="AV26" s="9"/>
      <c r="AW26" s="9"/>
      <c r="AX26" s="9"/>
      <c r="AY26" s="9"/>
    </row>
    <row r="27" spans="1:51" ht="18" customHeight="1">
      <c r="A27" s="9"/>
      <c r="B27" s="30"/>
      <c r="C27" s="32"/>
      <c r="D27" s="19"/>
      <c r="E27" s="20"/>
      <c r="F27" s="20"/>
      <c r="G27" s="20"/>
      <c r="H27" s="20"/>
      <c r="I27" s="27"/>
      <c r="J27" s="27"/>
      <c r="K27" s="27"/>
      <c r="L27" s="27"/>
      <c r="M27" s="27"/>
      <c r="N27" s="27"/>
      <c r="O27" s="27"/>
      <c r="P27" s="27" t="s">
        <v>145</v>
      </c>
      <c r="Q27" s="27"/>
      <c r="R27" s="27"/>
      <c r="S27" s="27"/>
      <c r="T27" s="27"/>
      <c r="U27" s="27"/>
      <c r="V27" s="27"/>
      <c r="W27" s="27"/>
      <c r="X27" s="27"/>
      <c r="Y27" s="27"/>
      <c r="Z27" s="27"/>
      <c r="AA27" s="27"/>
      <c r="AB27" s="27"/>
      <c r="AC27" s="27"/>
      <c r="AD27" s="27"/>
      <c r="AE27" s="27"/>
      <c r="AF27" s="27"/>
      <c r="AG27" s="27"/>
      <c r="AH27" s="27"/>
      <c r="AI27" s="27"/>
      <c r="AJ27" s="28"/>
      <c r="AK27" s="9"/>
      <c r="AL27" s="9"/>
      <c r="AM27" s="9"/>
      <c r="AN27" s="9"/>
      <c r="AO27" s="9"/>
      <c r="AP27" s="9"/>
      <c r="AQ27" s="9"/>
      <c r="AR27" s="9"/>
      <c r="AS27" s="9"/>
      <c r="AT27" s="9"/>
      <c r="AU27" s="9"/>
      <c r="AV27" s="9"/>
      <c r="AW27" s="9"/>
      <c r="AX27" s="9"/>
      <c r="AY27" s="9"/>
    </row>
    <row r="28" spans="1:51" ht="18" customHeight="1">
      <c r="A28" s="9"/>
      <c r="B28" s="34" t="s">
        <v>32</v>
      </c>
      <c r="C28" s="13" t="s">
        <v>33</v>
      </c>
      <c r="D28" s="59"/>
      <c r="E28" s="60"/>
      <c r="F28" s="60"/>
      <c r="G28" s="60"/>
      <c r="H28" s="61"/>
      <c r="I28" s="54"/>
      <c r="J28" s="55" t="s">
        <v>146</v>
      </c>
      <c r="K28" s="55"/>
      <c r="L28" s="55"/>
      <c r="M28" s="55"/>
      <c r="N28" s="55"/>
      <c r="O28" s="56" t="s">
        <v>53</v>
      </c>
      <c r="P28" s="65"/>
      <c r="Q28" s="66"/>
      <c r="R28" s="66"/>
      <c r="S28" s="66"/>
      <c r="T28" s="66"/>
      <c r="U28" s="66"/>
      <c r="V28" s="66"/>
      <c r="W28" s="66"/>
      <c r="X28" s="66"/>
      <c r="Y28" s="66"/>
      <c r="Z28" s="66"/>
      <c r="AA28" s="66"/>
      <c r="AB28" s="66"/>
      <c r="AC28" s="66"/>
      <c r="AD28" s="60"/>
      <c r="AE28" s="60"/>
      <c r="AF28" s="60"/>
      <c r="AG28" s="60"/>
      <c r="AH28" s="60"/>
      <c r="AI28" s="60"/>
      <c r="AJ28" s="67"/>
      <c r="AK28" s="9"/>
      <c r="AL28" s="9"/>
      <c r="AM28" s="9"/>
      <c r="AN28" s="9"/>
      <c r="AO28" s="9"/>
      <c r="AP28" s="9"/>
      <c r="AQ28" s="9"/>
      <c r="AR28" s="9"/>
      <c r="AS28" s="9"/>
      <c r="AT28" s="9"/>
      <c r="AU28" s="9"/>
      <c r="AV28" s="9"/>
      <c r="AW28" s="9"/>
      <c r="AX28" s="9"/>
      <c r="AY28" s="9"/>
    </row>
    <row r="29" spans="1:51" ht="18" customHeight="1">
      <c r="A29" s="9"/>
      <c r="B29" s="23"/>
      <c r="C29" s="13" t="s">
        <v>34</v>
      </c>
      <c r="D29" s="62"/>
      <c r="E29" s="63"/>
      <c r="F29" s="63"/>
      <c r="G29" s="63"/>
      <c r="H29" s="64"/>
      <c r="I29" s="54"/>
      <c r="J29" s="55" t="s">
        <v>146</v>
      </c>
      <c r="K29" s="55"/>
      <c r="L29" s="55"/>
      <c r="M29" s="55"/>
      <c r="N29" s="55"/>
      <c r="O29" s="56" t="s">
        <v>53</v>
      </c>
      <c r="P29" s="68"/>
      <c r="Q29" s="69"/>
      <c r="R29" s="69"/>
      <c r="S29" s="69"/>
      <c r="T29" s="69"/>
      <c r="U29" s="69"/>
      <c r="V29" s="69"/>
      <c r="W29" s="69"/>
      <c r="X29" s="69"/>
      <c r="Y29" s="69"/>
      <c r="Z29" s="69"/>
      <c r="AA29" s="69"/>
      <c r="AB29" s="69"/>
      <c r="AC29" s="69"/>
      <c r="AD29" s="63"/>
      <c r="AE29" s="63"/>
      <c r="AF29" s="63"/>
      <c r="AG29" s="63"/>
      <c r="AH29" s="63"/>
      <c r="AI29" s="63"/>
      <c r="AJ29" s="70"/>
      <c r="AK29" s="9"/>
      <c r="AL29" s="9"/>
      <c r="AM29" s="9"/>
      <c r="AN29" s="9"/>
      <c r="AO29" s="9"/>
      <c r="AP29" s="9"/>
      <c r="AQ29" s="9"/>
      <c r="AR29" s="9"/>
      <c r="AS29" s="9"/>
      <c r="AT29" s="9"/>
      <c r="AU29" s="9"/>
      <c r="AV29" s="9"/>
      <c r="AW29" s="9"/>
      <c r="AX29" s="9"/>
      <c r="AY29" s="9"/>
    </row>
    <row r="30" spans="1:51" ht="18" customHeight="1">
      <c r="A30" s="9"/>
      <c r="B30" s="12" t="s">
        <v>35</v>
      </c>
      <c r="C30" s="13"/>
      <c r="D30" s="51" t="s">
        <v>147</v>
      </c>
      <c r="E30" s="52"/>
      <c r="F30" s="161">
        <f>+ROUND(D26,0)</f>
        <v>65</v>
      </c>
      <c r="G30" s="52" t="s">
        <v>148</v>
      </c>
      <c r="H30" s="52"/>
      <c r="I30" s="52"/>
      <c r="J30" s="52"/>
      <c r="K30" s="155"/>
      <c r="L30" s="13"/>
      <c r="M30" s="51"/>
      <c r="N30" s="52"/>
      <c r="O30" s="52"/>
      <c r="P30" s="52"/>
      <c r="Q30" s="52"/>
      <c r="R30" s="52"/>
      <c r="S30" s="52"/>
      <c r="T30" s="52"/>
      <c r="U30" s="52"/>
      <c r="V30" s="52"/>
      <c r="W30" s="52"/>
      <c r="X30" s="52"/>
      <c r="Y30" s="52"/>
      <c r="Z30" s="52"/>
      <c r="AA30" s="52"/>
      <c r="AB30" s="52"/>
      <c r="AC30" s="52"/>
      <c r="AD30" s="52"/>
      <c r="AE30" s="52"/>
      <c r="AF30" s="52"/>
      <c r="AG30" s="52"/>
      <c r="AH30" s="52"/>
      <c r="AI30" s="52"/>
      <c r="AJ30" s="53"/>
      <c r="AK30" s="9"/>
      <c r="AL30" s="9"/>
      <c r="AM30" s="9"/>
      <c r="AN30" s="9"/>
      <c r="AO30" s="9"/>
      <c r="AP30" s="9"/>
      <c r="AQ30" s="9"/>
      <c r="AR30" s="9"/>
      <c r="AS30" s="9"/>
      <c r="AT30" s="9"/>
      <c r="AU30" s="9"/>
      <c r="AV30" s="9"/>
      <c r="AW30" s="9"/>
      <c r="AX30" s="9"/>
      <c r="AY30" s="9"/>
    </row>
    <row r="31" spans="1:51" ht="18" customHeight="1">
      <c r="A31" s="9"/>
      <c r="B31" s="29" t="s">
        <v>36</v>
      </c>
      <c r="C31" s="25"/>
      <c r="D31" s="58" t="s">
        <v>54</v>
      </c>
      <c r="E31" s="25"/>
      <c r="F31" s="25"/>
      <c r="G31" s="24"/>
      <c r="H31" s="24"/>
      <c r="I31" s="24"/>
      <c r="J31" s="24"/>
      <c r="K31" s="79"/>
      <c r="L31" s="58" t="s">
        <v>55</v>
      </c>
      <c r="M31" s="24"/>
      <c r="N31" s="24"/>
      <c r="O31" s="24"/>
      <c r="P31" s="25"/>
      <c r="Q31" s="25"/>
      <c r="R31" s="25"/>
      <c r="S31" s="25"/>
      <c r="T31" s="25"/>
      <c r="U31" s="25"/>
      <c r="V31" s="25"/>
      <c r="W31" s="25"/>
      <c r="X31" s="58" t="s">
        <v>37</v>
      </c>
      <c r="Y31" s="25"/>
      <c r="Z31" s="25"/>
      <c r="AA31" s="25"/>
      <c r="AB31" s="25"/>
      <c r="AC31" s="25"/>
      <c r="AD31" s="25"/>
      <c r="AE31" s="25"/>
      <c r="AF31" s="25"/>
      <c r="AG31" s="25"/>
      <c r="AH31" s="25"/>
      <c r="AI31" s="25"/>
      <c r="AJ31" s="26"/>
      <c r="AK31" s="9"/>
      <c r="AL31" s="9"/>
      <c r="AM31" s="9"/>
      <c r="AN31" s="9"/>
      <c r="AO31" s="9"/>
      <c r="AP31" s="9"/>
      <c r="AQ31" s="9"/>
      <c r="AR31" s="9"/>
      <c r="AS31" s="9"/>
      <c r="AT31" s="9"/>
      <c r="AU31" s="9"/>
      <c r="AV31" s="9"/>
      <c r="AW31" s="9"/>
      <c r="AX31" s="9"/>
      <c r="AY31" s="9"/>
    </row>
    <row r="32" spans="1:51" ht="18" customHeight="1">
      <c r="A32" s="9"/>
      <c r="B32" s="71"/>
      <c r="C32" s="72"/>
      <c r="D32" s="82"/>
      <c r="E32" s="73"/>
      <c r="F32" s="73"/>
      <c r="G32" s="73"/>
      <c r="H32" s="73"/>
      <c r="I32" s="73"/>
      <c r="J32" s="73"/>
      <c r="K32" s="81"/>
      <c r="L32" s="80"/>
      <c r="M32" s="73"/>
      <c r="N32" s="73"/>
      <c r="O32" s="73"/>
      <c r="P32" s="72"/>
      <c r="Q32" s="72"/>
      <c r="R32" s="72"/>
      <c r="S32" s="72"/>
      <c r="T32" s="72"/>
      <c r="U32" s="72"/>
      <c r="V32" s="72"/>
      <c r="W32" s="72"/>
      <c r="X32" s="82"/>
      <c r="Y32" s="72"/>
      <c r="Z32" s="72"/>
      <c r="AA32" s="72"/>
      <c r="AB32" s="72"/>
      <c r="AC32" s="72"/>
      <c r="AD32" s="72"/>
      <c r="AE32" s="72"/>
      <c r="AF32" s="72"/>
      <c r="AG32" s="72"/>
      <c r="AH32" s="72"/>
      <c r="AI32" s="72"/>
      <c r="AJ32" s="74"/>
      <c r="AK32" s="9"/>
      <c r="AL32" s="9"/>
      <c r="AM32" s="9"/>
      <c r="AN32" s="9"/>
      <c r="AO32" s="9"/>
      <c r="AP32" s="9"/>
      <c r="AQ32" s="9"/>
      <c r="AR32" s="9"/>
      <c r="AS32" s="9"/>
      <c r="AT32" s="9"/>
      <c r="AU32" s="9"/>
      <c r="AV32" s="9"/>
      <c r="AW32" s="9"/>
      <c r="AX32" s="9"/>
      <c r="AY32" s="9"/>
    </row>
    <row r="33" spans="1:51" ht="18" customHeight="1">
      <c r="A33" s="9"/>
      <c r="B33" s="71"/>
      <c r="C33" s="72"/>
      <c r="D33" s="82"/>
      <c r="E33" s="73"/>
      <c r="F33" s="73"/>
      <c r="G33" s="73"/>
      <c r="H33" s="73"/>
      <c r="I33" s="73"/>
      <c r="J33" s="73"/>
      <c r="K33" s="81"/>
      <c r="L33" s="80"/>
      <c r="M33" s="73"/>
      <c r="N33" s="73"/>
      <c r="O33" s="73"/>
      <c r="P33" s="72"/>
      <c r="Q33" s="72"/>
      <c r="R33" s="72"/>
      <c r="S33" s="72"/>
      <c r="T33" s="72"/>
      <c r="U33" s="72"/>
      <c r="V33" s="72"/>
      <c r="W33" s="72"/>
      <c r="X33" s="82"/>
      <c r="Y33" s="72"/>
      <c r="Z33" s="72"/>
      <c r="AA33" s="72"/>
      <c r="AB33" s="72"/>
      <c r="AC33" s="72"/>
      <c r="AD33" s="72"/>
      <c r="AE33" s="72"/>
      <c r="AF33" s="72"/>
      <c r="AG33" s="72"/>
      <c r="AH33" s="72"/>
      <c r="AI33" s="72"/>
      <c r="AJ33" s="74"/>
      <c r="AK33" s="9"/>
      <c r="AL33" s="9"/>
      <c r="AM33" s="9"/>
      <c r="AN33" s="9"/>
      <c r="AO33" s="9"/>
      <c r="AP33" s="9"/>
      <c r="AQ33" s="9"/>
      <c r="AR33" s="9"/>
      <c r="AS33" s="9"/>
      <c r="AT33" s="9"/>
      <c r="AU33" s="9"/>
      <c r="AV33" s="9"/>
      <c r="AW33" s="9"/>
      <c r="AX33" s="9"/>
      <c r="AY33" s="9"/>
    </row>
    <row r="34" spans="1:51" ht="18" customHeight="1">
      <c r="A34" s="9"/>
      <c r="B34" s="71"/>
      <c r="C34" s="72"/>
      <c r="D34" s="80"/>
      <c r="E34" s="73"/>
      <c r="F34" s="73"/>
      <c r="G34" s="73"/>
      <c r="H34" s="73"/>
      <c r="I34" s="73"/>
      <c r="J34" s="73"/>
      <c r="K34" s="81"/>
      <c r="L34" s="80"/>
      <c r="M34" s="73"/>
      <c r="N34" s="73"/>
      <c r="O34" s="73"/>
      <c r="P34" s="72"/>
      <c r="Q34" s="72"/>
      <c r="R34" s="72"/>
      <c r="S34" s="72"/>
      <c r="T34" s="72"/>
      <c r="U34" s="72"/>
      <c r="V34" s="72"/>
      <c r="W34" s="72"/>
      <c r="X34" s="82"/>
      <c r="Y34" s="72"/>
      <c r="Z34" s="72"/>
      <c r="AA34" s="72"/>
      <c r="AB34" s="72"/>
      <c r="AC34" s="72"/>
      <c r="AD34" s="72"/>
      <c r="AE34" s="72"/>
      <c r="AF34" s="72"/>
      <c r="AG34" s="72"/>
      <c r="AH34" s="72"/>
      <c r="AI34" s="72"/>
      <c r="AJ34" s="74"/>
      <c r="AK34" s="9"/>
      <c r="AL34" s="9"/>
      <c r="AM34" s="9"/>
      <c r="AN34" s="9"/>
      <c r="AO34" s="9"/>
      <c r="AP34" s="9"/>
      <c r="AQ34" s="9"/>
      <c r="AR34" s="9"/>
      <c r="AS34" s="9"/>
      <c r="AT34" s="9"/>
      <c r="AU34" s="9"/>
      <c r="AV34" s="9"/>
      <c r="AW34" s="9"/>
      <c r="AX34" s="9"/>
      <c r="AY34" s="9"/>
    </row>
    <row r="35" spans="1:51" ht="18" customHeight="1" thickBot="1">
      <c r="A35" s="9"/>
      <c r="B35" s="75"/>
      <c r="C35" s="76"/>
      <c r="D35" s="22"/>
      <c r="E35" s="77"/>
      <c r="F35" s="77"/>
      <c r="G35" s="77"/>
      <c r="H35" s="77"/>
      <c r="I35" s="77"/>
      <c r="J35" s="77"/>
      <c r="K35" s="21"/>
      <c r="L35" s="22"/>
      <c r="M35" s="77"/>
      <c r="N35" s="77"/>
      <c r="O35" s="77"/>
      <c r="P35" s="76"/>
      <c r="Q35" s="76"/>
      <c r="R35" s="76"/>
      <c r="S35" s="76"/>
      <c r="T35" s="76"/>
      <c r="U35" s="76"/>
      <c r="V35" s="76"/>
      <c r="W35" s="76"/>
      <c r="X35" s="83"/>
      <c r="Y35" s="76"/>
      <c r="Z35" s="76"/>
      <c r="AA35" s="76"/>
      <c r="AB35" s="76"/>
      <c r="AC35" s="76"/>
      <c r="AD35" s="76"/>
      <c r="AE35" s="76"/>
      <c r="AF35" s="76"/>
      <c r="AG35" s="76"/>
      <c r="AH35" s="76"/>
      <c r="AI35" s="76"/>
      <c r="AJ35" s="78"/>
      <c r="AK35" s="9"/>
      <c r="AL35" s="9"/>
      <c r="AM35" s="9"/>
      <c r="AN35" s="9"/>
      <c r="AO35" s="9"/>
      <c r="AP35" s="9"/>
      <c r="AQ35" s="9"/>
      <c r="AR35" s="9"/>
      <c r="AS35" s="9"/>
      <c r="AT35" s="9"/>
      <c r="AU35" s="9"/>
      <c r="AV35" s="9"/>
      <c r="AW35" s="9"/>
      <c r="AX35" s="9"/>
      <c r="AY35" s="9"/>
    </row>
    <row r="36" spans="1:51" ht="18" customHeight="1">
      <c r="A36" s="9"/>
      <c r="B36" s="8" t="s">
        <v>149</v>
      </c>
      <c r="C36" s="8"/>
      <c r="D36" s="8"/>
      <c r="E36" s="3"/>
      <c r="F36" s="3"/>
      <c r="G36" s="3"/>
      <c r="H36" s="3"/>
      <c r="I36" s="3"/>
      <c r="J36" s="3"/>
      <c r="K36" s="3"/>
      <c r="L36" s="3"/>
      <c r="M36" s="3"/>
      <c r="N36" s="3"/>
      <c r="O36" s="3"/>
      <c r="P36" s="2"/>
      <c r="Q36" s="2"/>
      <c r="R36" s="2"/>
      <c r="S36" s="2"/>
      <c r="T36" s="2"/>
      <c r="U36" s="2"/>
      <c r="V36" s="2"/>
      <c r="W36" s="2"/>
      <c r="X36" s="2"/>
      <c r="Y36" s="2"/>
      <c r="Z36" s="2"/>
      <c r="AA36" s="2"/>
      <c r="AB36" s="2"/>
      <c r="AC36" s="2"/>
      <c r="AD36" s="2"/>
      <c r="AE36" s="2"/>
      <c r="AF36" s="2"/>
      <c r="AG36" s="2"/>
      <c r="AH36" s="7"/>
      <c r="AI36" s="7"/>
      <c r="AJ36" s="2"/>
      <c r="AK36" s="9"/>
      <c r="AL36" s="9"/>
      <c r="AM36" s="9"/>
      <c r="AN36" s="9"/>
      <c r="AO36" s="9"/>
      <c r="AP36" s="9"/>
      <c r="AQ36" s="9"/>
      <c r="AR36" s="9"/>
      <c r="AS36" s="9"/>
      <c r="AT36" s="9"/>
      <c r="AU36" s="9"/>
      <c r="AV36" s="9"/>
      <c r="AW36" s="9"/>
      <c r="AX36" s="9"/>
      <c r="AY36" s="9"/>
    </row>
    <row r="37" spans="1:51" ht="18" customHeight="1">
      <c r="A37" s="9"/>
      <c r="B37" s="4" t="s">
        <v>38</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2"/>
      <c r="AJ37" s="2"/>
      <c r="AK37" s="9"/>
      <c r="AL37" s="9"/>
      <c r="AM37" s="9"/>
      <c r="AN37" s="9"/>
      <c r="AO37" s="9"/>
      <c r="AP37" s="9"/>
      <c r="AQ37" s="9"/>
      <c r="AR37" s="9"/>
      <c r="AS37" s="9"/>
      <c r="AT37" s="9"/>
      <c r="AU37" s="9"/>
      <c r="AV37" s="9"/>
      <c r="AW37" s="9"/>
      <c r="AX37" s="9"/>
      <c r="AY37" s="9"/>
    </row>
    <row r="38" spans="1:51" ht="18" customHeight="1">
      <c r="A38" s="9"/>
      <c r="B38" s="4" t="s">
        <v>56</v>
      </c>
      <c r="C38" s="4"/>
      <c r="D38" s="4"/>
      <c r="E38" s="4"/>
      <c r="F38" s="4"/>
      <c r="G38" s="4"/>
      <c r="H38" s="4"/>
      <c r="I38" s="4"/>
      <c r="J38" s="4"/>
      <c r="K38" s="4"/>
      <c r="L38" s="4"/>
      <c r="M38" s="4"/>
      <c r="N38" s="4"/>
      <c r="O38" s="4"/>
      <c r="P38" s="2"/>
      <c r="Q38" s="2"/>
      <c r="R38" s="2"/>
      <c r="S38" s="2"/>
      <c r="T38" s="2"/>
      <c r="U38" s="2"/>
      <c r="V38" s="2"/>
      <c r="W38" s="2"/>
      <c r="X38" s="2"/>
      <c r="Y38" s="2"/>
      <c r="Z38" s="2"/>
      <c r="AA38" s="2"/>
      <c r="AB38" s="2"/>
      <c r="AC38" s="2"/>
      <c r="AD38" s="2"/>
      <c r="AE38" s="2"/>
      <c r="AF38" s="2"/>
      <c r="AG38" s="2"/>
      <c r="AH38" s="2"/>
      <c r="AI38" s="2"/>
      <c r="AJ38" s="2"/>
      <c r="AK38" s="9"/>
      <c r="AL38" s="9"/>
      <c r="AM38" s="9"/>
      <c r="AN38" s="9"/>
      <c r="AO38" s="9"/>
      <c r="AP38" s="9"/>
      <c r="AQ38" s="9"/>
      <c r="AR38" s="9"/>
      <c r="AS38" s="9"/>
      <c r="AT38" s="9"/>
      <c r="AU38" s="9"/>
      <c r="AV38" s="9"/>
      <c r="AW38" s="9"/>
      <c r="AX38" s="9"/>
      <c r="AY38" s="9"/>
    </row>
    <row r="39" spans="1:51" ht="18" customHeight="1">
      <c r="A39" s="9"/>
      <c r="B39" s="4" t="s">
        <v>39</v>
      </c>
      <c r="C39" s="4"/>
      <c r="D39" s="4"/>
      <c r="E39" s="4"/>
      <c r="F39" s="4"/>
      <c r="G39" s="4"/>
      <c r="H39" s="4"/>
      <c r="I39" s="4"/>
      <c r="J39" s="4"/>
      <c r="K39" s="4"/>
      <c r="L39" s="4"/>
      <c r="M39" s="4"/>
      <c r="N39" s="4"/>
      <c r="O39" s="4"/>
      <c r="P39" s="4"/>
      <c r="Q39" s="4"/>
      <c r="R39" s="4"/>
      <c r="S39" s="2"/>
      <c r="T39" s="2"/>
      <c r="U39" s="2"/>
      <c r="V39" s="2"/>
      <c r="W39" s="2"/>
      <c r="X39" s="2"/>
      <c r="Y39" s="2"/>
      <c r="Z39" s="2"/>
      <c r="AA39" s="2"/>
      <c r="AB39" s="2"/>
      <c r="AC39" s="2"/>
      <c r="AD39" s="2"/>
      <c r="AE39" s="2"/>
      <c r="AF39" s="2"/>
      <c r="AG39" s="2"/>
      <c r="AH39" s="2"/>
      <c r="AI39" s="2"/>
      <c r="AJ39" s="2"/>
      <c r="AK39" s="9"/>
      <c r="AL39" s="9"/>
      <c r="AM39" s="9"/>
      <c r="AN39" s="9"/>
      <c r="AO39" s="9"/>
      <c r="AP39" s="9"/>
      <c r="AQ39" s="9"/>
      <c r="AR39" s="9"/>
      <c r="AS39" s="9"/>
      <c r="AT39" s="9"/>
      <c r="AU39" s="9"/>
      <c r="AV39" s="9"/>
      <c r="AW39" s="9"/>
      <c r="AX39" s="9"/>
      <c r="AY39" s="9"/>
    </row>
    <row r="40" spans="1:51" ht="18" customHeight="1">
      <c r="A40" s="9"/>
      <c r="B40" s="4" t="s">
        <v>40</v>
      </c>
      <c r="C40" s="4"/>
      <c r="D40" s="4"/>
      <c r="E40" s="4"/>
      <c r="F40" s="4"/>
      <c r="G40" s="4"/>
      <c r="H40" s="4"/>
      <c r="I40" s="4"/>
      <c r="J40" s="4"/>
      <c r="K40" s="4"/>
      <c r="L40" s="4"/>
      <c r="M40" s="4"/>
      <c r="N40" s="4"/>
      <c r="O40" s="4"/>
      <c r="P40" s="2"/>
      <c r="Q40" s="2"/>
      <c r="R40" s="2"/>
      <c r="S40" s="2"/>
      <c r="T40" s="2"/>
      <c r="U40" s="2"/>
      <c r="V40" s="2"/>
      <c r="W40" s="2"/>
      <c r="X40" s="2"/>
      <c r="Y40" s="2"/>
      <c r="Z40" s="2"/>
      <c r="AA40" s="2"/>
      <c r="AB40" s="2"/>
      <c r="AC40" s="2"/>
      <c r="AD40" s="2"/>
      <c r="AE40" s="2"/>
      <c r="AF40" s="2"/>
      <c r="AG40" s="2"/>
      <c r="AH40" s="2"/>
      <c r="AI40" s="2"/>
      <c r="AJ40" s="2"/>
      <c r="AK40" s="9"/>
      <c r="AL40" s="9"/>
      <c r="AM40" s="9"/>
      <c r="AN40" s="9"/>
      <c r="AO40" s="9"/>
      <c r="AP40" s="9"/>
      <c r="AQ40" s="9"/>
      <c r="AR40" s="9"/>
      <c r="AS40" s="9"/>
      <c r="AT40" s="9"/>
      <c r="AU40" s="9"/>
      <c r="AV40" s="9"/>
      <c r="AW40" s="9"/>
      <c r="AX40" s="9"/>
      <c r="AY40" s="9"/>
    </row>
    <row r="41" spans="1:51" ht="18" customHeight="1">
      <c r="A41" s="9"/>
      <c r="B41" s="4" t="s">
        <v>41</v>
      </c>
      <c r="C41" s="4"/>
      <c r="D41" s="3"/>
      <c r="E41" s="3"/>
      <c r="F41" s="3"/>
      <c r="G41" s="3"/>
      <c r="H41" s="3"/>
      <c r="I41" s="3"/>
      <c r="J41" s="3"/>
      <c r="K41" s="3"/>
      <c r="L41" s="3"/>
      <c r="M41" s="3"/>
      <c r="N41" s="3"/>
      <c r="O41" s="3"/>
      <c r="P41" s="2"/>
      <c r="Q41" s="2"/>
      <c r="R41" s="2"/>
      <c r="S41" s="2"/>
      <c r="T41" s="2"/>
      <c r="U41" s="2"/>
      <c r="V41" s="2"/>
      <c r="W41" s="2"/>
      <c r="X41" s="2"/>
      <c r="Y41" s="2"/>
      <c r="Z41" s="2"/>
      <c r="AA41" s="2"/>
      <c r="AB41" s="2"/>
      <c r="AC41" s="2"/>
      <c r="AD41" s="2"/>
      <c r="AE41" s="2"/>
      <c r="AF41" s="2"/>
      <c r="AG41" s="2"/>
      <c r="AH41" s="2"/>
      <c r="AI41" s="2"/>
      <c r="AJ41" s="2"/>
      <c r="AK41" s="9"/>
      <c r="AL41" s="9"/>
      <c r="AM41" s="9"/>
      <c r="AN41" s="9"/>
      <c r="AO41" s="9"/>
      <c r="AP41" s="9"/>
      <c r="AQ41" s="9"/>
      <c r="AR41" s="9"/>
      <c r="AS41" s="9"/>
      <c r="AT41" s="9"/>
      <c r="AU41" s="9"/>
      <c r="AV41" s="9"/>
      <c r="AW41" s="9"/>
      <c r="AX41" s="9"/>
      <c r="AY41" s="9"/>
    </row>
    <row r="42" spans="1:51" ht="18" customHeight="1">
      <c r="A42" s="9"/>
      <c r="B42" s="4" t="s">
        <v>57</v>
      </c>
      <c r="C42" s="4"/>
      <c r="D42" s="4"/>
      <c r="E42" s="4"/>
      <c r="F42" s="4"/>
      <c r="G42" s="4"/>
      <c r="H42" s="4"/>
      <c r="I42" s="4"/>
      <c r="J42" s="4"/>
      <c r="K42" s="4"/>
      <c r="L42" s="4"/>
      <c r="M42" s="4"/>
      <c r="N42" s="4"/>
      <c r="O42" s="4"/>
      <c r="P42" s="4"/>
      <c r="Q42" s="2"/>
      <c r="R42" s="2"/>
      <c r="S42" s="2"/>
      <c r="T42" s="2"/>
      <c r="U42" s="2"/>
      <c r="V42" s="2"/>
      <c r="W42" s="2"/>
      <c r="X42" s="2"/>
      <c r="Y42" s="2"/>
      <c r="Z42" s="2"/>
      <c r="AA42" s="2"/>
      <c r="AB42" s="2"/>
      <c r="AC42" s="2"/>
      <c r="AD42" s="2"/>
      <c r="AE42" s="2"/>
      <c r="AF42" s="2"/>
      <c r="AG42" s="2"/>
      <c r="AH42" s="2"/>
      <c r="AI42" s="2"/>
      <c r="AJ42" s="2"/>
      <c r="AK42" s="9"/>
      <c r="AL42" s="9"/>
      <c r="AM42" s="9"/>
      <c r="AN42" s="9"/>
      <c r="AO42" s="9"/>
      <c r="AP42" s="9"/>
      <c r="AQ42" s="9"/>
      <c r="AR42" s="9"/>
      <c r="AS42" s="9"/>
      <c r="AT42" s="9"/>
      <c r="AU42" s="9"/>
      <c r="AV42" s="9"/>
      <c r="AW42" s="9"/>
      <c r="AX42" s="9"/>
      <c r="AY42" s="9"/>
    </row>
    <row r="43" spans="1:51" ht="13.5">
      <c r="A43" s="9"/>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9"/>
      <c r="AL43" s="9"/>
      <c r="AM43" s="9"/>
      <c r="AN43" s="9"/>
      <c r="AO43" s="9"/>
      <c r="AP43" s="9"/>
      <c r="AQ43" s="9"/>
      <c r="AR43" s="9"/>
      <c r="AS43" s="9"/>
      <c r="AT43" s="9"/>
      <c r="AU43" s="9"/>
      <c r="AV43" s="9"/>
      <c r="AW43" s="9"/>
      <c r="AX43" s="9"/>
      <c r="AY43" s="9"/>
    </row>
    <row r="44" spans="1:51" ht="13.5">
      <c r="A44" s="9"/>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row>
    <row r="45" spans="1:51" ht="13.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row>
    <row r="46" spans="1:51" ht="13.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row>
    <row r="47" spans="1:51" ht="13.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row>
    <row r="48" spans="1:51" ht="13.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row>
    <row r="49" spans="1:51" ht="13.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row>
    <row r="50" spans="1:51" ht="13.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row>
    <row r="51" spans="1:51" ht="13.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row>
    <row r="52" spans="1:51" ht="13.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row>
    <row r="53" spans="1:51" ht="13.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row>
    <row r="54" spans="1:51" ht="13.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row>
    <row r="55" spans="1:51" ht="13.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row>
    <row r="56" spans="1:51" ht="13.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row>
    <row r="57" spans="1:51" ht="13.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row>
    <row r="58" spans="1:51" ht="13.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row>
    <row r="59" spans="1:51" ht="13.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row>
    <row r="60" spans="1:51" ht="13.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row>
    <row r="61" spans="1:51" ht="13.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row>
    <row r="62" spans="1:51" ht="13.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row>
    <row r="63" spans="1:51" ht="13.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row>
    <row r="64" spans="1:51" ht="13.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row>
    <row r="65" spans="1:51" ht="13.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row>
    <row r="66" spans="1:51" ht="13.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row>
    <row r="67" spans="1:51" ht="13.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row>
    <row r="68" spans="1:51"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row>
    <row r="69" spans="1:51" ht="13.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row>
    <row r="70" spans="1:51" ht="13.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row>
    <row r="71" spans="1:51"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row>
    <row r="72" spans="1:51"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row>
    <row r="73" spans="1:51"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row>
    <row r="74" spans="1:51"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1:51" ht="1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row>
    <row r="76" spans="1:51" ht="1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row>
    <row r="77" spans="1:51" ht="1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1:51" ht="1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row>
    <row r="79" spans="1:51" ht="1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row>
    <row r="80" spans="1:51" ht="1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row>
    <row r="81" spans="1:51" ht="1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row>
    <row r="82" spans="1:51" ht="1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row>
    <row r="83" spans="1:51" ht="1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row>
    <row r="84" spans="1:51" ht="1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row>
    <row r="85" spans="1:51" ht="1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row>
    <row r="86" spans="1:51" ht="1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row>
    <row r="87" spans="1:51" ht="1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row>
    <row r="88" spans="1:51" ht="1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row>
    <row r="89" spans="1:51" ht="1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row>
    <row r="90" spans="1:51" ht="1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row>
    <row r="91" spans="1:51" ht="1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row>
    <row r="92" spans="1:51" ht="13.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row>
    <row r="93" spans="1:51" ht="13.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row>
    <row r="94" spans="1:51" ht="13.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row>
    <row r="95" spans="1:51" ht="13.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row>
    <row r="96" spans="1:51" ht="13.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row>
    <row r="97" spans="1:51" ht="13.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row>
    <row r="98" spans="1:51" ht="13.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row>
    <row r="99" spans="1:51" ht="13.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row>
    <row r="100" spans="1:51" ht="13.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row>
    <row r="101" spans="1:51" ht="13.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row>
    <row r="102" spans="1:51" ht="13.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row>
    <row r="103" spans="1:51" ht="13.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row>
    <row r="104" spans="1:51" ht="13.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row>
    <row r="105" spans="1:51" ht="13.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row>
  </sheetData>
  <sheetProtection/>
  <mergeCells count="42">
    <mergeCell ref="AE4:AF5"/>
    <mergeCell ref="AC4:AD5"/>
    <mergeCell ref="AA4:AB5"/>
    <mergeCell ref="Y4:Z5"/>
    <mergeCell ref="W4:X5"/>
    <mergeCell ref="U4:V5"/>
    <mergeCell ref="AG4:AH5"/>
    <mergeCell ref="AI4:AJ5"/>
    <mergeCell ref="S3:T3"/>
    <mergeCell ref="U3:V3"/>
    <mergeCell ref="W3:X3"/>
    <mergeCell ref="Y3:Z3"/>
    <mergeCell ref="AA3:AB3"/>
    <mergeCell ref="AC3:AD3"/>
    <mergeCell ref="AE3:AF3"/>
    <mergeCell ref="S4:T5"/>
    <mergeCell ref="AI3:AJ3"/>
    <mergeCell ref="AG2:AJ2"/>
    <mergeCell ref="S2:AF2"/>
    <mergeCell ref="D26:F26"/>
    <mergeCell ref="AD9:AJ9"/>
    <mergeCell ref="AE7:AJ7"/>
    <mergeCell ref="AE8:AJ8"/>
    <mergeCell ref="E10:H10"/>
    <mergeCell ref="S7:AA7"/>
    <mergeCell ref="AE10:AJ10"/>
    <mergeCell ref="Q10:V10"/>
    <mergeCell ref="J10:O10"/>
    <mergeCell ref="D9:H9"/>
    <mergeCell ref="C8:O8"/>
    <mergeCell ref="P7:R7"/>
    <mergeCell ref="P8:R8"/>
    <mergeCell ref="AG3:AH3"/>
    <mergeCell ref="I9:O9"/>
    <mergeCell ref="P9:V9"/>
    <mergeCell ref="W9:AC9"/>
    <mergeCell ref="S8:AA8"/>
    <mergeCell ref="AB7:AD7"/>
    <mergeCell ref="AB8:AD8"/>
    <mergeCell ref="C7:O7"/>
    <mergeCell ref="B9:C10"/>
    <mergeCell ref="X10:AC10"/>
  </mergeCells>
  <printOptions/>
  <pageMargins left="0.57" right="0.43" top="0.59" bottom="0.44" header="0.512" footer="0.33"/>
  <pageSetup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dimension ref="B1:X78"/>
  <sheetViews>
    <sheetView view="pageBreakPreview" zoomScaleSheetLayoutView="100" zoomScalePageLayoutView="0" workbookViewId="0" topLeftCell="A1">
      <selection activeCell="J24" sqref="J24"/>
    </sheetView>
  </sheetViews>
  <sheetFormatPr defaultColWidth="9.00390625" defaultRowHeight="13.5"/>
  <cols>
    <col min="1" max="1" width="2.625" style="0" customWidth="1"/>
    <col min="2" max="2" width="11.25390625" style="0" customWidth="1"/>
    <col min="3" max="3" width="15.625" style="0" customWidth="1"/>
    <col min="4" max="4" width="4.625" style="0" customWidth="1"/>
    <col min="5" max="5" width="12.625" style="0" customWidth="1"/>
    <col min="6" max="6" width="4.625" style="0" customWidth="1"/>
    <col min="7" max="7" width="12.625" style="0" customWidth="1"/>
    <col min="8" max="8" width="4.625" style="0" customWidth="1"/>
    <col min="9" max="9" width="12.625" style="0" customWidth="1"/>
    <col min="10" max="10" width="4.50390625" style="0" customWidth="1"/>
    <col min="11" max="11" width="12.625" style="0" customWidth="1"/>
    <col min="12" max="12" width="4.75390625" style="0" customWidth="1"/>
    <col min="13" max="13" width="12.625" style="0" customWidth="1"/>
    <col min="14" max="14" width="8.625" style="0" customWidth="1"/>
    <col min="15" max="15" width="3.625" style="0" customWidth="1"/>
    <col min="16" max="16" width="8.625" style="0" customWidth="1"/>
  </cols>
  <sheetData>
    <row r="1" spans="2:24" ht="13.5">
      <c r="B1" s="84" t="s">
        <v>58</v>
      </c>
      <c r="C1" s="84"/>
      <c r="D1" s="84"/>
      <c r="E1" s="84"/>
      <c r="F1" s="84"/>
      <c r="G1" s="84"/>
      <c r="H1" s="84"/>
      <c r="I1" s="84"/>
      <c r="J1" s="84"/>
      <c r="K1" s="84"/>
      <c r="L1" s="84"/>
      <c r="M1" s="84"/>
      <c r="N1" s="84"/>
      <c r="O1" s="84"/>
      <c r="P1" s="84"/>
      <c r="Q1" s="84"/>
      <c r="R1" s="84"/>
      <c r="S1" s="84"/>
      <c r="T1" s="84"/>
      <c r="U1" s="84"/>
      <c r="V1" s="84"/>
      <c r="W1" s="84"/>
      <c r="X1" s="84"/>
    </row>
    <row r="2" spans="2:24" ht="21">
      <c r="B2" s="223" t="s">
        <v>59</v>
      </c>
      <c r="C2" s="223"/>
      <c r="D2" s="223"/>
      <c r="E2" s="223"/>
      <c r="F2" s="223"/>
      <c r="G2" s="223"/>
      <c r="H2" s="223"/>
      <c r="I2" s="223"/>
      <c r="J2" s="223"/>
      <c r="K2" s="223"/>
      <c r="L2" s="223"/>
      <c r="M2" s="223"/>
      <c r="N2" s="223"/>
      <c r="O2" s="223"/>
      <c r="P2" s="223"/>
      <c r="Q2" s="84"/>
      <c r="R2" s="84"/>
      <c r="S2" s="84"/>
      <c r="T2" s="84"/>
      <c r="U2" s="84"/>
      <c r="V2" s="84"/>
      <c r="W2" s="84"/>
      <c r="X2" s="84"/>
    </row>
    <row r="3" spans="2:24" ht="15" customHeight="1" thickBot="1">
      <c r="B3" s="84"/>
      <c r="C3" s="84"/>
      <c r="D3" s="84"/>
      <c r="E3" s="84"/>
      <c r="F3" s="84"/>
      <c r="G3" s="84"/>
      <c r="H3" s="84"/>
      <c r="I3" s="84" t="s">
        <v>129</v>
      </c>
      <c r="J3" s="84"/>
      <c r="K3" s="84"/>
      <c r="L3" s="84"/>
      <c r="M3" s="84"/>
      <c r="N3" s="84"/>
      <c r="O3" s="84"/>
      <c r="P3" s="84"/>
      <c r="Q3" s="84"/>
      <c r="R3" s="84"/>
      <c r="S3" s="84"/>
      <c r="T3" s="84"/>
      <c r="U3" s="84"/>
      <c r="V3" s="84"/>
      <c r="W3" s="84"/>
      <c r="X3" s="84"/>
    </row>
    <row r="4" spans="2:24" ht="15" customHeight="1" thickBot="1">
      <c r="B4" s="84"/>
      <c r="C4" s="149" t="s">
        <v>60</v>
      </c>
      <c r="D4" s="224"/>
      <c r="E4" s="224"/>
      <c r="F4" s="224"/>
      <c r="G4" s="224"/>
      <c r="H4" s="224"/>
      <c r="I4" s="224"/>
      <c r="J4" s="84"/>
      <c r="K4" s="84"/>
      <c r="L4" s="84"/>
      <c r="M4" s="84"/>
      <c r="N4" s="84"/>
      <c r="O4" s="84"/>
      <c r="P4" s="84"/>
      <c r="Q4" s="84"/>
      <c r="R4" s="84"/>
      <c r="S4" s="84"/>
      <c r="T4" s="84"/>
      <c r="U4" s="84"/>
      <c r="V4" s="84"/>
      <c r="W4" s="84"/>
      <c r="X4" s="84"/>
    </row>
    <row r="5" spans="2:24" ht="15" customHeight="1" thickBot="1">
      <c r="B5" s="84"/>
      <c r="C5" s="84"/>
      <c r="D5" s="84"/>
      <c r="E5" s="84"/>
      <c r="F5" s="84"/>
      <c r="G5" s="84"/>
      <c r="H5" s="84"/>
      <c r="I5" s="84"/>
      <c r="J5" s="84"/>
      <c r="K5" s="84"/>
      <c r="L5" s="84"/>
      <c r="M5" s="84"/>
      <c r="N5" s="84"/>
      <c r="O5" s="84"/>
      <c r="P5" s="84"/>
      <c r="Q5" s="84"/>
      <c r="R5" s="84"/>
      <c r="S5" s="84"/>
      <c r="T5" s="84"/>
      <c r="U5" s="84"/>
      <c r="V5" s="84"/>
      <c r="W5" s="84"/>
      <c r="X5" s="84"/>
    </row>
    <row r="6" spans="2:24" ht="15" customHeight="1" thickBot="1">
      <c r="B6" s="135" t="s">
        <v>61</v>
      </c>
      <c r="C6" s="136" t="s">
        <v>63</v>
      </c>
      <c r="D6" s="217" t="s">
        <v>124</v>
      </c>
      <c r="E6" s="225"/>
      <c r="F6" s="217" t="s">
        <v>125</v>
      </c>
      <c r="G6" s="225"/>
      <c r="H6" s="217" t="s">
        <v>126</v>
      </c>
      <c r="I6" s="225"/>
      <c r="J6" s="217" t="s">
        <v>126</v>
      </c>
      <c r="K6" s="225"/>
      <c r="L6" s="217" t="s">
        <v>127</v>
      </c>
      <c r="M6" s="218"/>
      <c r="N6" s="219" t="s">
        <v>90</v>
      </c>
      <c r="O6" s="220"/>
      <c r="P6" s="218"/>
      <c r="Q6" s="84"/>
      <c r="R6" s="84"/>
      <c r="S6" s="84"/>
      <c r="T6" s="84"/>
      <c r="U6" s="84"/>
      <c r="V6" s="84"/>
      <c r="W6" s="84"/>
      <c r="X6" s="84"/>
    </row>
    <row r="7" spans="2:24" ht="15" customHeight="1">
      <c r="B7" s="137" t="s">
        <v>62</v>
      </c>
      <c r="C7" s="125" t="s">
        <v>64</v>
      </c>
      <c r="D7" s="150">
        <v>0</v>
      </c>
      <c r="E7" s="127" t="s">
        <v>65</v>
      </c>
      <c r="F7" s="128"/>
      <c r="G7" s="129"/>
      <c r="H7" s="128"/>
      <c r="I7" s="129"/>
      <c r="J7" s="128"/>
      <c r="K7" s="130"/>
      <c r="L7" s="128"/>
      <c r="M7" s="131"/>
      <c r="N7" s="132"/>
      <c r="O7" s="133"/>
      <c r="P7" s="134"/>
      <c r="Q7" s="84"/>
      <c r="R7" s="84"/>
      <c r="S7" s="84"/>
      <c r="T7" s="84"/>
      <c r="U7" s="84"/>
      <c r="V7" s="84"/>
      <c r="W7" s="84"/>
      <c r="X7" s="84"/>
    </row>
    <row r="8" spans="2:24" ht="15" customHeight="1">
      <c r="B8" s="138"/>
      <c r="C8" s="86"/>
      <c r="D8" s="88"/>
      <c r="E8" s="95">
        <f>D7*0.4+2.9</f>
        <v>2.9</v>
      </c>
      <c r="F8" s="98"/>
      <c r="G8" s="93"/>
      <c r="H8" s="98"/>
      <c r="I8" s="93"/>
      <c r="J8" s="98"/>
      <c r="K8" s="103"/>
      <c r="L8" s="98"/>
      <c r="M8" s="108"/>
      <c r="N8" s="111">
        <f>E8</f>
        <v>2.9</v>
      </c>
      <c r="O8" s="112" t="s">
        <v>91</v>
      </c>
      <c r="P8" s="113">
        <v>3.3</v>
      </c>
      <c r="Q8" s="84"/>
      <c r="R8" s="84"/>
      <c r="S8" s="84"/>
      <c r="T8" s="84"/>
      <c r="U8" s="84"/>
      <c r="V8" s="84"/>
      <c r="W8" s="84"/>
      <c r="X8" s="84"/>
    </row>
    <row r="9" spans="2:24" ht="15" customHeight="1">
      <c r="B9" s="138"/>
      <c r="C9" s="85" t="s">
        <v>66</v>
      </c>
      <c r="D9" s="151">
        <v>0</v>
      </c>
      <c r="E9" s="94" t="s">
        <v>65</v>
      </c>
      <c r="F9" s="97"/>
      <c r="G9" s="92"/>
      <c r="H9" s="97"/>
      <c r="I9" s="92"/>
      <c r="J9" s="97"/>
      <c r="K9" s="102"/>
      <c r="L9" s="97"/>
      <c r="M9" s="107"/>
      <c r="N9" s="114"/>
      <c r="O9" s="104"/>
      <c r="P9" s="115"/>
      <c r="Q9" s="84"/>
      <c r="R9" s="84"/>
      <c r="S9" s="84"/>
      <c r="T9" s="84"/>
      <c r="U9" s="84"/>
      <c r="V9" s="84"/>
      <c r="W9" s="84"/>
      <c r="X9" s="84"/>
    </row>
    <row r="10" spans="2:24" ht="15" customHeight="1">
      <c r="B10" s="124"/>
      <c r="C10" s="86"/>
      <c r="D10" s="88"/>
      <c r="E10" s="95">
        <f>D9*0.4+2.9</f>
        <v>2.9</v>
      </c>
      <c r="F10" s="98"/>
      <c r="G10" s="93"/>
      <c r="H10" s="98"/>
      <c r="I10" s="93"/>
      <c r="J10" s="98"/>
      <c r="K10" s="103"/>
      <c r="L10" s="98"/>
      <c r="M10" s="108"/>
      <c r="N10" s="111">
        <f>E10</f>
        <v>2.9</v>
      </c>
      <c r="O10" s="112" t="s">
        <v>91</v>
      </c>
      <c r="P10" s="113">
        <v>4.1</v>
      </c>
      <c r="Q10" s="84"/>
      <c r="R10" s="84"/>
      <c r="S10" s="84"/>
      <c r="T10" s="84"/>
      <c r="U10" s="84"/>
      <c r="V10" s="84"/>
      <c r="W10" s="84"/>
      <c r="X10" s="84"/>
    </row>
    <row r="11" spans="2:24" ht="15" customHeight="1">
      <c r="B11" s="139" t="s">
        <v>78</v>
      </c>
      <c r="C11" s="85" t="s">
        <v>67</v>
      </c>
      <c r="D11" s="151">
        <v>0</v>
      </c>
      <c r="E11" s="94" t="s">
        <v>65</v>
      </c>
      <c r="F11" s="97"/>
      <c r="G11" s="92"/>
      <c r="H11" s="151">
        <v>0</v>
      </c>
      <c r="I11" s="94" t="s">
        <v>89</v>
      </c>
      <c r="J11" s="151">
        <v>0</v>
      </c>
      <c r="K11" s="104" t="s">
        <v>89</v>
      </c>
      <c r="L11" s="151">
        <v>0</v>
      </c>
      <c r="M11" s="109" t="s">
        <v>89</v>
      </c>
      <c r="N11" s="114"/>
      <c r="O11" s="104"/>
      <c r="P11" s="115"/>
      <c r="Q11" s="84"/>
      <c r="R11" s="84"/>
      <c r="S11" s="84"/>
      <c r="T11" s="84"/>
      <c r="U11" s="84"/>
      <c r="V11" s="84"/>
      <c r="W11" s="84"/>
      <c r="X11" s="84"/>
    </row>
    <row r="12" spans="2:24" ht="15" customHeight="1">
      <c r="B12" s="138"/>
      <c r="C12" s="86"/>
      <c r="D12" s="88"/>
      <c r="E12" s="95">
        <f>D11*0.4+2.9</f>
        <v>2.9</v>
      </c>
      <c r="F12" s="98"/>
      <c r="G12" s="93"/>
      <c r="H12" s="88"/>
      <c r="I12" s="95">
        <f>H11*0.4+6.5</f>
        <v>6.5</v>
      </c>
      <c r="J12" s="88"/>
      <c r="K12" s="105">
        <f>J11*0.4+6.5</f>
        <v>6.5</v>
      </c>
      <c r="L12" s="88"/>
      <c r="M12" s="110">
        <f>L11*0.4+6.5</f>
        <v>6.5</v>
      </c>
      <c r="N12" s="111">
        <f>E12+(I12+K12)*0.25+M12*0.5</f>
        <v>9.4</v>
      </c>
      <c r="O12" s="112" t="s">
        <v>91</v>
      </c>
      <c r="P12" s="113">
        <v>13</v>
      </c>
      <c r="Q12" s="84"/>
      <c r="R12" s="84"/>
      <c r="S12" s="84"/>
      <c r="T12" s="84"/>
      <c r="U12" s="84"/>
      <c r="V12" s="84"/>
      <c r="W12" s="84"/>
      <c r="X12" s="84"/>
    </row>
    <row r="13" spans="2:24" ht="15" customHeight="1">
      <c r="B13" s="138"/>
      <c r="C13" s="85" t="s">
        <v>68</v>
      </c>
      <c r="D13" s="151">
        <v>0</v>
      </c>
      <c r="E13" s="94" t="s">
        <v>65</v>
      </c>
      <c r="F13" s="151">
        <v>0</v>
      </c>
      <c r="G13" s="94" t="s">
        <v>86</v>
      </c>
      <c r="H13" s="97"/>
      <c r="I13" s="92"/>
      <c r="J13" s="97"/>
      <c r="K13" s="102"/>
      <c r="L13" s="97"/>
      <c r="M13" s="107"/>
      <c r="N13" s="114"/>
      <c r="O13" s="104"/>
      <c r="P13" s="115"/>
      <c r="Q13" s="84"/>
      <c r="R13" s="84"/>
      <c r="S13" s="84"/>
      <c r="T13" s="84"/>
      <c r="U13" s="84"/>
      <c r="V13" s="84"/>
      <c r="W13" s="84"/>
      <c r="X13" s="84"/>
    </row>
    <row r="14" spans="2:24" ht="15" customHeight="1">
      <c r="B14" s="138"/>
      <c r="C14" s="86"/>
      <c r="D14" s="88"/>
      <c r="E14" s="95">
        <f>D13*0.4+2.9</f>
        <v>2.9</v>
      </c>
      <c r="F14" s="88"/>
      <c r="G14" s="95">
        <f>F13*0.2+3.2</f>
        <v>3.2</v>
      </c>
      <c r="H14" s="98"/>
      <c r="I14" s="93"/>
      <c r="J14" s="98"/>
      <c r="K14" s="103"/>
      <c r="L14" s="98"/>
      <c r="M14" s="108"/>
      <c r="N14" s="111">
        <f>E14+G14</f>
        <v>6.1</v>
      </c>
      <c r="O14" s="112" t="s">
        <v>91</v>
      </c>
      <c r="P14" s="113">
        <v>8.1</v>
      </c>
      <c r="Q14" s="84"/>
      <c r="R14" s="84"/>
      <c r="S14" s="84"/>
      <c r="T14" s="84"/>
      <c r="U14" s="84"/>
      <c r="V14" s="84"/>
      <c r="W14" s="84"/>
      <c r="X14" s="84"/>
    </row>
    <row r="15" spans="2:24" ht="15" customHeight="1">
      <c r="B15" s="138"/>
      <c r="C15" s="85" t="s">
        <v>69</v>
      </c>
      <c r="D15" s="151">
        <v>0</v>
      </c>
      <c r="E15" s="94" t="s">
        <v>65</v>
      </c>
      <c r="F15" s="151">
        <v>0</v>
      </c>
      <c r="G15" s="94" t="s">
        <v>87</v>
      </c>
      <c r="H15" s="97"/>
      <c r="I15" s="92"/>
      <c r="J15" s="97"/>
      <c r="K15" s="102"/>
      <c r="L15" s="97"/>
      <c r="M15" s="107"/>
      <c r="N15" s="114"/>
      <c r="O15" s="104"/>
      <c r="P15" s="115"/>
      <c r="Q15" s="84"/>
      <c r="R15" s="84"/>
      <c r="S15" s="84"/>
      <c r="T15" s="84"/>
      <c r="U15" s="84"/>
      <c r="V15" s="84"/>
      <c r="W15" s="84"/>
      <c r="X15" s="84"/>
    </row>
    <row r="16" spans="2:24" ht="15" customHeight="1">
      <c r="B16" s="138"/>
      <c r="C16" s="86"/>
      <c r="D16" s="88"/>
      <c r="E16" s="95">
        <f>D15*0.4+2.9</f>
        <v>2.9</v>
      </c>
      <c r="F16" s="88"/>
      <c r="G16" s="95">
        <f>F15*0.2+3.3</f>
        <v>3.3</v>
      </c>
      <c r="H16" s="98"/>
      <c r="I16" s="93"/>
      <c r="J16" s="98"/>
      <c r="K16" s="103"/>
      <c r="L16" s="98"/>
      <c r="M16" s="108"/>
      <c r="N16" s="111">
        <f>E16+G16</f>
        <v>6.199999999999999</v>
      </c>
      <c r="O16" s="112" t="s">
        <v>91</v>
      </c>
      <c r="P16" s="113">
        <v>8.8</v>
      </c>
      <c r="Q16" s="84"/>
      <c r="R16" s="84"/>
      <c r="S16" s="84"/>
      <c r="T16" s="84"/>
      <c r="U16" s="84"/>
      <c r="V16" s="84"/>
      <c r="W16" s="84"/>
      <c r="X16" s="84"/>
    </row>
    <row r="17" spans="2:24" ht="15" customHeight="1">
      <c r="B17" s="138"/>
      <c r="C17" s="85" t="s">
        <v>70</v>
      </c>
      <c r="D17" s="151">
        <v>0</v>
      </c>
      <c r="E17" s="94" t="s">
        <v>65</v>
      </c>
      <c r="F17" s="97"/>
      <c r="G17" s="92"/>
      <c r="H17" s="97"/>
      <c r="I17" s="92"/>
      <c r="J17" s="97"/>
      <c r="K17" s="102"/>
      <c r="L17" s="97"/>
      <c r="M17" s="107"/>
      <c r="N17" s="114"/>
      <c r="O17" s="104"/>
      <c r="P17" s="115"/>
      <c r="Q17" s="84"/>
      <c r="R17" s="84"/>
      <c r="S17" s="84"/>
      <c r="T17" s="84"/>
      <c r="U17" s="84"/>
      <c r="V17" s="84"/>
      <c r="W17" s="84"/>
      <c r="X17" s="84"/>
    </row>
    <row r="18" spans="2:24" ht="15" customHeight="1">
      <c r="B18" s="124"/>
      <c r="C18" s="86"/>
      <c r="D18" s="88"/>
      <c r="E18" s="95">
        <f>D17*0.4+2.9</f>
        <v>2.9</v>
      </c>
      <c r="F18" s="98"/>
      <c r="G18" s="93"/>
      <c r="H18" s="98"/>
      <c r="I18" s="93"/>
      <c r="J18" s="98"/>
      <c r="K18" s="103"/>
      <c r="L18" s="98"/>
      <c r="M18" s="108"/>
      <c r="N18" s="111">
        <f>E18</f>
        <v>2.9</v>
      </c>
      <c r="O18" s="112" t="s">
        <v>91</v>
      </c>
      <c r="P18" s="113">
        <v>3.7</v>
      </c>
      <c r="Q18" s="84"/>
      <c r="R18" s="84"/>
      <c r="S18" s="84"/>
      <c r="T18" s="84"/>
      <c r="U18" s="84"/>
      <c r="V18" s="84"/>
      <c r="W18" s="84"/>
      <c r="X18" s="84"/>
    </row>
    <row r="19" spans="2:24" ht="15" customHeight="1">
      <c r="B19" s="139" t="s">
        <v>79</v>
      </c>
      <c r="C19" s="85" t="s">
        <v>71</v>
      </c>
      <c r="D19" s="151">
        <v>0</v>
      </c>
      <c r="E19" s="94" t="s">
        <v>85</v>
      </c>
      <c r="F19" s="97"/>
      <c r="G19" s="92"/>
      <c r="H19" s="151">
        <v>0</v>
      </c>
      <c r="I19" s="94" t="s">
        <v>89</v>
      </c>
      <c r="J19" s="151">
        <v>0</v>
      </c>
      <c r="K19" s="104" t="s">
        <v>89</v>
      </c>
      <c r="L19" s="151">
        <v>0</v>
      </c>
      <c r="M19" s="109" t="s">
        <v>89</v>
      </c>
      <c r="N19" s="114"/>
      <c r="O19" s="104"/>
      <c r="P19" s="115"/>
      <c r="Q19" s="84"/>
      <c r="R19" s="84"/>
      <c r="S19" s="84"/>
      <c r="T19" s="84"/>
      <c r="U19" s="84"/>
      <c r="V19" s="84"/>
      <c r="W19" s="84"/>
      <c r="X19" s="84"/>
    </row>
    <row r="20" spans="2:24" ht="15" customHeight="1">
      <c r="B20" s="138" t="s">
        <v>80</v>
      </c>
      <c r="C20" s="86"/>
      <c r="D20" s="88"/>
      <c r="E20" s="95">
        <f>D19*0.4+2.8</f>
        <v>2.8</v>
      </c>
      <c r="F20" s="98"/>
      <c r="G20" s="93"/>
      <c r="H20" s="88"/>
      <c r="I20" s="95">
        <f>H19*0.4+6.5</f>
        <v>6.5</v>
      </c>
      <c r="J20" s="88"/>
      <c r="K20" s="105">
        <f>J19*0.4+6.5</f>
        <v>6.5</v>
      </c>
      <c r="L20" s="88"/>
      <c r="M20" s="110">
        <f>L19*0.4+6.5</f>
        <v>6.5</v>
      </c>
      <c r="N20" s="111">
        <f>E20+(I20+K20)*0.25+M20*0.5</f>
        <v>9.3</v>
      </c>
      <c r="O20" s="112" t="s">
        <v>91</v>
      </c>
      <c r="P20" s="113">
        <v>14.9</v>
      </c>
      <c r="Q20" s="84"/>
      <c r="R20" s="84"/>
      <c r="S20" s="84"/>
      <c r="T20" s="84"/>
      <c r="U20" s="84"/>
      <c r="V20" s="84"/>
      <c r="W20" s="84"/>
      <c r="X20" s="84"/>
    </row>
    <row r="21" spans="2:24" ht="15" customHeight="1">
      <c r="B21" s="138"/>
      <c r="C21" s="85" t="s">
        <v>72</v>
      </c>
      <c r="D21" s="151">
        <v>0</v>
      </c>
      <c r="E21" s="94" t="s">
        <v>65</v>
      </c>
      <c r="F21" s="97"/>
      <c r="G21" s="92"/>
      <c r="H21" s="151">
        <v>0</v>
      </c>
      <c r="I21" s="94" t="s">
        <v>89</v>
      </c>
      <c r="J21" s="151">
        <v>0</v>
      </c>
      <c r="K21" s="104" t="s">
        <v>89</v>
      </c>
      <c r="L21" s="151">
        <v>0</v>
      </c>
      <c r="M21" s="109" t="s">
        <v>89</v>
      </c>
      <c r="N21" s="114"/>
      <c r="O21" s="104"/>
      <c r="P21" s="115"/>
      <c r="Q21" s="84"/>
      <c r="R21" s="84"/>
      <c r="S21" s="84"/>
      <c r="T21" s="84"/>
      <c r="U21" s="84"/>
      <c r="V21" s="84"/>
      <c r="W21" s="84"/>
      <c r="X21" s="84"/>
    </row>
    <row r="22" spans="2:24" ht="15" customHeight="1">
      <c r="B22" s="138"/>
      <c r="C22" s="86"/>
      <c r="D22" s="88"/>
      <c r="E22" s="95">
        <f>D21*0.4+2.9</f>
        <v>2.9</v>
      </c>
      <c r="F22" s="98"/>
      <c r="G22" s="93"/>
      <c r="H22" s="88"/>
      <c r="I22" s="95">
        <f>H21*0.4+6.5</f>
        <v>6.5</v>
      </c>
      <c r="J22" s="88"/>
      <c r="K22" s="105">
        <f>J21*0.4+6.5</f>
        <v>6.5</v>
      </c>
      <c r="L22" s="88"/>
      <c r="M22" s="110">
        <f>L21*0.4+6.5</f>
        <v>6.5</v>
      </c>
      <c r="N22" s="111">
        <f>E22+(I22+K22)*0.25+M22*0.5</f>
        <v>9.4</v>
      </c>
      <c r="O22" s="112" t="s">
        <v>91</v>
      </c>
      <c r="P22" s="113">
        <v>17.4</v>
      </c>
      <c r="Q22" s="84"/>
      <c r="R22" s="84"/>
      <c r="S22" s="84"/>
      <c r="T22" s="84"/>
      <c r="U22" s="84"/>
      <c r="V22" s="84"/>
      <c r="W22" s="84"/>
      <c r="X22" s="84"/>
    </row>
    <row r="23" spans="2:24" ht="15" customHeight="1">
      <c r="B23" s="138"/>
      <c r="C23" s="85" t="s">
        <v>73</v>
      </c>
      <c r="D23" s="89"/>
      <c r="E23" s="92"/>
      <c r="F23" s="97"/>
      <c r="G23" s="92"/>
      <c r="H23" s="151">
        <v>0</v>
      </c>
      <c r="I23" s="94" t="s">
        <v>89</v>
      </c>
      <c r="J23" s="151">
        <v>0</v>
      </c>
      <c r="K23" s="104" t="s">
        <v>89</v>
      </c>
      <c r="L23" s="151">
        <v>0</v>
      </c>
      <c r="M23" s="109" t="s">
        <v>89</v>
      </c>
      <c r="N23" s="114"/>
      <c r="O23" s="104"/>
      <c r="P23" s="115"/>
      <c r="Q23" s="84"/>
      <c r="R23" s="84"/>
      <c r="S23" s="84"/>
      <c r="T23" s="84"/>
      <c r="U23" s="84"/>
      <c r="V23" s="84"/>
      <c r="W23" s="84"/>
      <c r="X23" s="84"/>
    </row>
    <row r="24" spans="2:24" ht="15" customHeight="1">
      <c r="B24" s="124"/>
      <c r="C24" s="86"/>
      <c r="D24" s="90"/>
      <c r="E24" s="93"/>
      <c r="F24" s="98"/>
      <c r="G24" s="93"/>
      <c r="H24" s="88"/>
      <c r="I24" s="95">
        <f>H23*0.4+6.5</f>
        <v>6.5</v>
      </c>
      <c r="J24" s="88"/>
      <c r="K24" s="105">
        <f>J23*0.4+6.5</f>
        <v>6.5</v>
      </c>
      <c r="L24" s="88"/>
      <c r="M24" s="110">
        <f>L23*0.4+6.5</f>
        <v>6.5</v>
      </c>
      <c r="N24" s="111">
        <f>E24+(I24+K24)*0.25+M24*0.5</f>
        <v>6.5</v>
      </c>
      <c r="O24" s="112" t="s">
        <v>91</v>
      </c>
      <c r="P24" s="113">
        <v>8.5</v>
      </c>
      <c r="Q24" s="84"/>
      <c r="R24" s="84"/>
      <c r="S24" s="84"/>
      <c r="T24" s="84"/>
      <c r="U24" s="84"/>
      <c r="V24" s="84"/>
      <c r="W24" s="84"/>
      <c r="X24" s="84"/>
    </row>
    <row r="25" spans="2:24" ht="15" customHeight="1">
      <c r="B25" s="139" t="s">
        <v>81</v>
      </c>
      <c r="C25" s="85" t="s">
        <v>74</v>
      </c>
      <c r="D25" s="89"/>
      <c r="E25" s="92"/>
      <c r="F25" s="151">
        <v>0</v>
      </c>
      <c r="G25" s="94" t="s">
        <v>87</v>
      </c>
      <c r="H25" s="97"/>
      <c r="I25" s="92"/>
      <c r="J25" s="97"/>
      <c r="K25" s="102"/>
      <c r="L25" s="97"/>
      <c r="M25" s="107"/>
      <c r="N25" s="114"/>
      <c r="O25" s="104"/>
      <c r="P25" s="115"/>
      <c r="Q25" s="84"/>
      <c r="R25" s="84"/>
      <c r="S25" s="84"/>
      <c r="T25" s="84"/>
      <c r="U25" s="84"/>
      <c r="V25" s="84"/>
      <c r="W25" s="84"/>
      <c r="X25" s="84"/>
    </row>
    <row r="26" spans="2:24" ht="15" customHeight="1">
      <c r="B26" s="124"/>
      <c r="C26" s="86" t="s">
        <v>75</v>
      </c>
      <c r="D26" s="90"/>
      <c r="E26" s="93"/>
      <c r="F26" s="88"/>
      <c r="G26" s="95">
        <f>F25*0.2+3.3</f>
        <v>3.3</v>
      </c>
      <c r="H26" s="98"/>
      <c r="I26" s="93"/>
      <c r="J26" s="98"/>
      <c r="K26" s="103"/>
      <c r="L26" s="98"/>
      <c r="M26" s="108"/>
      <c r="N26" s="116">
        <f>G26</f>
        <v>3.3</v>
      </c>
      <c r="O26" s="117" t="s">
        <v>91</v>
      </c>
      <c r="P26" s="118">
        <v>7.3</v>
      </c>
      <c r="Q26" s="84"/>
      <c r="R26" s="84"/>
      <c r="S26" s="84"/>
      <c r="T26" s="84"/>
      <c r="U26" s="84"/>
      <c r="V26" s="84"/>
      <c r="W26" s="84"/>
      <c r="X26" s="84"/>
    </row>
    <row r="27" spans="2:24" ht="15" customHeight="1">
      <c r="B27" s="141" t="s">
        <v>82</v>
      </c>
      <c r="C27" s="85" t="s">
        <v>76</v>
      </c>
      <c r="D27" s="151">
        <v>0</v>
      </c>
      <c r="E27" s="94" t="s">
        <v>65</v>
      </c>
      <c r="F27" s="97"/>
      <c r="G27" s="92"/>
      <c r="H27" s="97"/>
      <c r="I27" s="92"/>
      <c r="J27" s="97"/>
      <c r="K27" s="102"/>
      <c r="L27" s="97"/>
      <c r="M27" s="107"/>
      <c r="N27" s="114"/>
      <c r="O27" s="104"/>
      <c r="P27" s="115"/>
      <c r="Q27" s="84"/>
      <c r="R27" s="84"/>
      <c r="S27" s="84"/>
      <c r="T27" s="84"/>
      <c r="U27" s="84"/>
      <c r="V27" s="84"/>
      <c r="W27" s="84"/>
      <c r="X27" s="84"/>
    </row>
    <row r="28" spans="2:24" ht="15" customHeight="1">
      <c r="B28" s="142"/>
      <c r="C28" s="86"/>
      <c r="D28" s="88"/>
      <c r="E28" s="95">
        <f>D27*0.4+2.9</f>
        <v>2.9</v>
      </c>
      <c r="F28" s="98"/>
      <c r="G28" s="93"/>
      <c r="H28" s="98"/>
      <c r="I28" s="93"/>
      <c r="J28" s="98"/>
      <c r="K28" s="103"/>
      <c r="L28" s="98"/>
      <c r="M28" s="108"/>
      <c r="N28" s="111">
        <f>E28</f>
        <v>2.9</v>
      </c>
      <c r="O28" s="112" t="s">
        <v>91</v>
      </c>
      <c r="P28" s="113">
        <v>5.7</v>
      </c>
      <c r="Q28" s="84"/>
      <c r="R28" s="84"/>
      <c r="S28" s="84"/>
      <c r="T28" s="84"/>
      <c r="U28" s="84"/>
      <c r="V28" s="84"/>
      <c r="W28" s="84"/>
      <c r="X28" s="84"/>
    </row>
    <row r="29" spans="2:24" ht="15" customHeight="1">
      <c r="B29" s="139" t="s">
        <v>83</v>
      </c>
      <c r="C29" s="85" t="s">
        <v>77</v>
      </c>
      <c r="D29" s="89"/>
      <c r="E29" s="92"/>
      <c r="F29" s="151">
        <v>0</v>
      </c>
      <c r="G29" s="94" t="s">
        <v>86</v>
      </c>
      <c r="H29" s="97"/>
      <c r="I29" s="92"/>
      <c r="J29" s="97"/>
      <c r="K29" s="102"/>
      <c r="L29" s="97"/>
      <c r="M29" s="107"/>
      <c r="N29" s="116"/>
      <c r="O29" s="120"/>
      <c r="P29" s="118"/>
      <c r="Q29" s="84"/>
      <c r="R29" s="84"/>
      <c r="S29" s="84"/>
      <c r="T29" s="84"/>
      <c r="U29" s="84"/>
      <c r="V29" s="84"/>
      <c r="W29" s="84"/>
      <c r="X29" s="84"/>
    </row>
    <row r="30" spans="2:24" ht="15" customHeight="1">
      <c r="B30" s="124"/>
      <c r="C30" s="86"/>
      <c r="D30" s="90"/>
      <c r="E30" s="93"/>
      <c r="F30" s="88"/>
      <c r="G30" s="95">
        <f>F29*0.2+3.2</f>
        <v>3.2</v>
      </c>
      <c r="H30" s="98"/>
      <c r="I30" s="93"/>
      <c r="J30" s="98"/>
      <c r="K30" s="103"/>
      <c r="L30" s="98"/>
      <c r="M30" s="108"/>
      <c r="N30" s="111">
        <f>G30</f>
        <v>3.2</v>
      </c>
      <c r="O30" s="112" t="s">
        <v>91</v>
      </c>
      <c r="P30" s="113">
        <v>5.2</v>
      </c>
      <c r="Q30" s="84"/>
      <c r="R30" s="84"/>
      <c r="S30" s="84"/>
      <c r="T30" s="84"/>
      <c r="U30" s="84"/>
      <c r="V30" s="84"/>
      <c r="W30" s="84"/>
      <c r="X30" s="84"/>
    </row>
    <row r="31" spans="2:24" ht="15" customHeight="1">
      <c r="B31" s="139" t="s">
        <v>84</v>
      </c>
      <c r="C31" s="85" t="s">
        <v>93</v>
      </c>
      <c r="D31" s="89"/>
      <c r="E31" s="92"/>
      <c r="F31" s="151">
        <v>0</v>
      </c>
      <c r="G31" s="94" t="s">
        <v>88</v>
      </c>
      <c r="H31" s="97"/>
      <c r="I31" s="92"/>
      <c r="J31" s="97"/>
      <c r="K31" s="102"/>
      <c r="L31" s="97"/>
      <c r="M31" s="107"/>
      <c r="N31" s="114"/>
      <c r="O31" s="104"/>
      <c r="P31" s="109"/>
      <c r="Q31" s="84"/>
      <c r="R31" s="84"/>
      <c r="S31" s="84"/>
      <c r="T31" s="84"/>
      <c r="U31" s="84"/>
      <c r="V31" s="84"/>
      <c r="W31" s="84"/>
      <c r="X31" s="84"/>
    </row>
    <row r="32" spans="2:24" ht="15" customHeight="1">
      <c r="B32" s="138"/>
      <c r="C32" s="125"/>
      <c r="D32" s="145"/>
      <c r="E32" s="129"/>
      <c r="F32" s="126"/>
      <c r="G32" s="146">
        <f>F31*1</f>
        <v>0</v>
      </c>
      <c r="H32" s="128"/>
      <c r="I32" s="129"/>
      <c r="J32" s="128"/>
      <c r="K32" s="130"/>
      <c r="L32" s="128"/>
      <c r="M32" s="131"/>
      <c r="N32" s="116">
        <f>G32</f>
        <v>0</v>
      </c>
      <c r="O32" s="117"/>
      <c r="P32" s="144"/>
      <c r="Q32" s="84"/>
      <c r="R32" s="84"/>
      <c r="S32" s="84"/>
      <c r="T32" s="84"/>
      <c r="U32" s="84"/>
      <c r="V32" s="84"/>
      <c r="W32" s="84"/>
      <c r="X32" s="84"/>
    </row>
    <row r="33" spans="2:24" ht="15" customHeight="1">
      <c r="B33" s="138"/>
      <c r="C33" s="85" t="s">
        <v>94</v>
      </c>
      <c r="D33" s="89"/>
      <c r="E33" s="92"/>
      <c r="F33" s="151">
        <v>0</v>
      </c>
      <c r="G33" s="94" t="s">
        <v>88</v>
      </c>
      <c r="H33" s="97"/>
      <c r="I33" s="92"/>
      <c r="J33" s="97"/>
      <c r="K33" s="92"/>
      <c r="L33" s="97"/>
      <c r="M33" s="102"/>
      <c r="N33" s="114"/>
      <c r="O33" s="119"/>
      <c r="P33" s="148"/>
      <c r="Q33" s="84"/>
      <c r="R33" s="84"/>
      <c r="S33" s="84"/>
      <c r="T33" s="84"/>
      <c r="U33" s="84"/>
      <c r="V33" s="84"/>
      <c r="W33" s="84"/>
      <c r="X33" s="84"/>
    </row>
    <row r="34" spans="2:24" ht="15" customHeight="1" thickBot="1">
      <c r="B34" s="140"/>
      <c r="C34" s="87"/>
      <c r="D34" s="91"/>
      <c r="E34" s="99"/>
      <c r="F34" s="100"/>
      <c r="G34" s="96">
        <f>F33*1</f>
        <v>0</v>
      </c>
      <c r="H34" s="101"/>
      <c r="I34" s="99"/>
      <c r="J34" s="101"/>
      <c r="K34" s="99"/>
      <c r="L34" s="101"/>
      <c r="M34" s="106"/>
      <c r="N34" s="121">
        <f>G34</f>
        <v>0</v>
      </c>
      <c r="O34" s="122"/>
      <c r="P34" s="123"/>
      <c r="Q34" s="84"/>
      <c r="R34" s="84"/>
      <c r="S34" s="84"/>
      <c r="T34" s="84"/>
      <c r="U34" s="84"/>
      <c r="V34" s="84"/>
      <c r="W34" s="84"/>
      <c r="X34" s="84"/>
    </row>
    <row r="35" spans="2:24" ht="15" customHeight="1">
      <c r="B35" s="84"/>
      <c r="C35" s="84"/>
      <c r="D35" s="84"/>
      <c r="E35" s="84"/>
      <c r="F35" s="84"/>
      <c r="G35" s="84"/>
      <c r="H35" s="84"/>
      <c r="I35" s="84"/>
      <c r="J35" s="84"/>
      <c r="K35" s="84"/>
      <c r="L35" s="84"/>
      <c r="M35" s="84"/>
      <c r="N35" s="132"/>
      <c r="O35" s="133"/>
      <c r="P35" s="147"/>
      <c r="Q35" s="84"/>
      <c r="R35" s="84"/>
      <c r="S35" s="84"/>
      <c r="T35" s="84"/>
      <c r="U35" s="84"/>
      <c r="V35" s="84"/>
      <c r="W35" s="84"/>
      <c r="X35" s="84"/>
    </row>
    <row r="36" spans="2:24" ht="15" customHeight="1" thickBot="1">
      <c r="B36" s="84"/>
      <c r="C36" s="84"/>
      <c r="D36" s="84"/>
      <c r="E36" s="84"/>
      <c r="F36" s="84"/>
      <c r="G36" s="84"/>
      <c r="H36" s="84"/>
      <c r="I36" s="84"/>
      <c r="J36" s="84"/>
      <c r="K36" s="84"/>
      <c r="L36" s="221" t="s">
        <v>92</v>
      </c>
      <c r="M36" s="222"/>
      <c r="N36" s="121">
        <f>N8+N10+N12+N14+N16+N18+N20+N22+N24+N26+N28+N30+N32+N34</f>
        <v>64.99999999999999</v>
      </c>
      <c r="O36" s="122" t="s">
        <v>91</v>
      </c>
      <c r="P36" s="143">
        <f>P8+P10+P12+P14+P16+P18+P20+P22+P24+P26+P28+P30</f>
        <v>100</v>
      </c>
      <c r="Q36" s="84"/>
      <c r="R36" s="84"/>
      <c r="S36" s="84"/>
      <c r="T36" s="84"/>
      <c r="U36" s="84"/>
      <c r="V36" s="84"/>
      <c r="W36" s="84"/>
      <c r="X36" s="84"/>
    </row>
    <row r="37" spans="2:24" ht="13.5">
      <c r="B37" s="84" t="s">
        <v>120</v>
      </c>
      <c r="C37" s="84"/>
      <c r="D37" s="84"/>
      <c r="E37" s="84" t="s">
        <v>122</v>
      </c>
      <c r="F37" s="84"/>
      <c r="G37" s="84"/>
      <c r="H37" s="84"/>
      <c r="I37" s="84"/>
      <c r="J37" s="84"/>
      <c r="K37" s="84"/>
      <c r="L37" s="84"/>
      <c r="M37" s="84"/>
      <c r="N37" s="84"/>
      <c r="O37" s="84"/>
      <c r="P37" s="84"/>
      <c r="Q37" s="84"/>
      <c r="R37" s="84"/>
      <c r="S37" s="84"/>
      <c r="T37" s="84"/>
      <c r="U37" s="84"/>
      <c r="V37" s="84"/>
      <c r="W37" s="84"/>
      <c r="X37" s="84"/>
    </row>
    <row r="38" spans="2:24" ht="13.5">
      <c r="B38" s="84" t="s">
        <v>121</v>
      </c>
      <c r="C38" s="84"/>
      <c r="D38" s="84"/>
      <c r="E38" s="84" t="s">
        <v>123</v>
      </c>
      <c r="F38" s="84"/>
      <c r="G38" s="84"/>
      <c r="H38" s="84"/>
      <c r="I38" s="84"/>
      <c r="J38" s="84"/>
      <c r="K38" s="84"/>
      <c r="L38" s="84"/>
      <c r="M38" s="84"/>
      <c r="N38" s="84"/>
      <c r="O38" s="84"/>
      <c r="P38" s="84"/>
      <c r="Q38" s="84"/>
      <c r="R38" s="84"/>
      <c r="S38" s="84"/>
      <c r="T38" s="84"/>
      <c r="U38" s="84"/>
      <c r="V38" s="84"/>
      <c r="W38" s="84"/>
      <c r="X38" s="84"/>
    </row>
    <row r="39" spans="2:24" ht="13.5">
      <c r="B39" s="84"/>
      <c r="C39" s="84"/>
      <c r="D39" s="84"/>
      <c r="E39" s="84"/>
      <c r="F39" s="84"/>
      <c r="G39" s="84"/>
      <c r="H39" s="84"/>
      <c r="I39" s="84"/>
      <c r="J39" s="84"/>
      <c r="K39" s="84"/>
      <c r="L39" s="84"/>
      <c r="M39" s="84"/>
      <c r="N39" s="84"/>
      <c r="O39" s="84"/>
      <c r="P39" s="84"/>
      <c r="Q39" s="84"/>
      <c r="R39" s="84"/>
      <c r="S39" s="84"/>
      <c r="T39" s="84"/>
      <c r="U39" s="84"/>
      <c r="V39" s="84"/>
      <c r="W39" s="84"/>
      <c r="X39" s="84"/>
    </row>
    <row r="40" spans="2:24" ht="13.5">
      <c r="B40" s="84"/>
      <c r="C40" s="84"/>
      <c r="D40" s="84"/>
      <c r="E40" s="84"/>
      <c r="F40" s="84"/>
      <c r="G40" s="84"/>
      <c r="H40" s="84"/>
      <c r="I40" s="84"/>
      <c r="J40" s="84"/>
      <c r="K40" s="84"/>
      <c r="L40" s="84"/>
      <c r="M40" s="84"/>
      <c r="N40" s="84"/>
      <c r="O40" s="84"/>
      <c r="P40" s="84"/>
      <c r="Q40" s="84"/>
      <c r="R40" s="84"/>
      <c r="S40" s="84"/>
      <c r="T40" s="84"/>
      <c r="U40" s="84"/>
      <c r="V40" s="84"/>
      <c r="W40" s="84"/>
      <c r="X40" s="84"/>
    </row>
    <row r="41" spans="2:24" ht="13.5">
      <c r="B41" s="84"/>
      <c r="C41" s="84"/>
      <c r="D41" s="84"/>
      <c r="E41" s="84"/>
      <c r="F41" s="84"/>
      <c r="G41" s="84"/>
      <c r="H41" s="84"/>
      <c r="I41" s="84"/>
      <c r="J41" s="84"/>
      <c r="K41" s="84"/>
      <c r="L41" s="84"/>
      <c r="M41" s="84"/>
      <c r="N41" s="84"/>
      <c r="O41" s="84"/>
      <c r="P41" s="84"/>
      <c r="Q41" s="84"/>
      <c r="R41" s="84"/>
      <c r="S41" s="84"/>
      <c r="T41" s="84"/>
      <c r="U41" s="84"/>
      <c r="V41" s="84"/>
      <c r="W41" s="84"/>
      <c r="X41" s="84"/>
    </row>
    <row r="42" spans="2:24" ht="13.5">
      <c r="B42" s="84"/>
      <c r="C42" s="84"/>
      <c r="D42" s="84"/>
      <c r="E42" s="84"/>
      <c r="F42" s="84"/>
      <c r="G42" s="84"/>
      <c r="H42" s="84"/>
      <c r="I42" s="84"/>
      <c r="J42" s="84"/>
      <c r="K42" s="84"/>
      <c r="L42" s="84"/>
      <c r="M42" s="84"/>
      <c r="N42" s="84"/>
      <c r="O42" s="84"/>
      <c r="P42" s="84"/>
      <c r="Q42" s="84"/>
      <c r="R42" s="84"/>
      <c r="S42" s="84"/>
      <c r="T42" s="84"/>
      <c r="U42" s="84"/>
      <c r="V42" s="84"/>
      <c r="W42" s="84"/>
      <c r="X42" s="84"/>
    </row>
    <row r="43" spans="2:24" ht="13.5">
      <c r="B43" s="84"/>
      <c r="C43" s="84"/>
      <c r="D43" s="84"/>
      <c r="E43" s="84"/>
      <c r="F43" s="84"/>
      <c r="G43" s="84"/>
      <c r="H43" s="84"/>
      <c r="I43" s="84"/>
      <c r="J43" s="84"/>
      <c r="K43" s="84"/>
      <c r="L43" s="84"/>
      <c r="M43" s="84"/>
      <c r="N43" s="84"/>
      <c r="O43" s="84"/>
      <c r="P43" s="84"/>
      <c r="Q43" s="84"/>
      <c r="R43" s="84"/>
      <c r="S43" s="84"/>
      <c r="T43" s="84"/>
      <c r="U43" s="84"/>
      <c r="V43" s="84"/>
      <c r="W43" s="84"/>
      <c r="X43" s="84"/>
    </row>
    <row r="44" spans="2:24" ht="13.5">
      <c r="B44" s="84"/>
      <c r="C44" s="84"/>
      <c r="D44" s="84"/>
      <c r="E44" s="84"/>
      <c r="F44" s="84"/>
      <c r="G44" s="84"/>
      <c r="H44" s="84"/>
      <c r="I44" s="84"/>
      <c r="J44" s="84"/>
      <c r="K44" s="84"/>
      <c r="L44" s="84"/>
      <c r="M44" s="84"/>
      <c r="N44" s="84"/>
      <c r="O44" s="84"/>
      <c r="P44" s="84"/>
      <c r="Q44" s="84"/>
      <c r="R44" s="84"/>
      <c r="S44" s="84"/>
      <c r="T44" s="84"/>
      <c r="U44" s="84"/>
      <c r="V44" s="84"/>
      <c r="W44" s="84"/>
      <c r="X44" s="84"/>
    </row>
    <row r="45" spans="2:24" ht="13.5">
      <c r="B45" s="84"/>
      <c r="C45" s="84"/>
      <c r="D45" s="84"/>
      <c r="E45" s="84"/>
      <c r="F45" s="84"/>
      <c r="G45" s="84"/>
      <c r="H45" s="84"/>
      <c r="I45" s="84"/>
      <c r="J45" s="84"/>
      <c r="K45" s="84"/>
      <c r="L45" s="84"/>
      <c r="M45" s="84"/>
      <c r="N45" s="84"/>
      <c r="O45" s="84"/>
      <c r="P45" s="84"/>
      <c r="Q45" s="84"/>
      <c r="R45" s="84"/>
      <c r="S45" s="84"/>
      <c r="T45" s="84"/>
      <c r="U45" s="84"/>
      <c r="V45" s="84"/>
      <c r="W45" s="84"/>
      <c r="X45" s="84"/>
    </row>
    <row r="46" spans="2:24" ht="13.5">
      <c r="B46" s="84"/>
      <c r="C46" s="84"/>
      <c r="D46" s="84"/>
      <c r="E46" s="84"/>
      <c r="F46" s="84"/>
      <c r="G46" s="84"/>
      <c r="H46" s="84"/>
      <c r="I46" s="84"/>
      <c r="J46" s="84"/>
      <c r="K46" s="84"/>
      <c r="L46" s="84"/>
      <c r="M46" s="84"/>
      <c r="N46" s="84"/>
      <c r="O46" s="84"/>
      <c r="P46" s="84"/>
      <c r="Q46" s="84"/>
      <c r="R46" s="84"/>
      <c r="S46" s="84"/>
      <c r="T46" s="84"/>
      <c r="U46" s="84"/>
      <c r="V46" s="84"/>
      <c r="W46" s="84"/>
      <c r="X46" s="84"/>
    </row>
    <row r="47" spans="2:24" ht="13.5">
      <c r="B47" s="84"/>
      <c r="C47" s="84"/>
      <c r="D47" s="84"/>
      <c r="E47" s="84"/>
      <c r="F47" s="84"/>
      <c r="G47" s="84"/>
      <c r="H47" s="84"/>
      <c r="I47" s="84"/>
      <c r="J47" s="84"/>
      <c r="K47" s="84"/>
      <c r="L47" s="84"/>
      <c r="M47" s="84"/>
      <c r="N47" s="84"/>
      <c r="O47" s="84"/>
      <c r="P47" s="84"/>
      <c r="Q47" s="84"/>
      <c r="R47" s="84"/>
      <c r="S47" s="84"/>
      <c r="T47" s="84"/>
      <c r="U47" s="84"/>
      <c r="V47" s="84"/>
      <c r="W47" s="84"/>
      <c r="X47" s="84"/>
    </row>
    <row r="48" spans="2:24" ht="13.5">
      <c r="B48" s="84"/>
      <c r="C48" s="84"/>
      <c r="D48" s="84"/>
      <c r="E48" s="84"/>
      <c r="F48" s="84"/>
      <c r="G48" s="84"/>
      <c r="H48" s="84"/>
      <c r="I48" s="84"/>
      <c r="J48" s="84"/>
      <c r="K48" s="84"/>
      <c r="L48" s="84"/>
      <c r="M48" s="84"/>
      <c r="N48" s="84"/>
      <c r="O48" s="84"/>
      <c r="P48" s="84"/>
      <c r="Q48" s="84"/>
      <c r="R48" s="84"/>
      <c r="S48" s="84"/>
      <c r="T48" s="84"/>
      <c r="U48" s="84"/>
      <c r="V48" s="84"/>
      <c r="W48" s="84"/>
      <c r="X48" s="84"/>
    </row>
    <row r="49" spans="2:24" ht="13.5">
      <c r="B49" s="84"/>
      <c r="C49" s="84"/>
      <c r="D49" s="84"/>
      <c r="E49" s="84"/>
      <c r="F49" s="84"/>
      <c r="G49" s="84"/>
      <c r="H49" s="84"/>
      <c r="I49" s="84"/>
      <c r="J49" s="84"/>
      <c r="K49" s="84"/>
      <c r="L49" s="84"/>
      <c r="M49" s="84"/>
      <c r="N49" s="84"/>
      <c r="O49" s="84"/>
      <c r="P49" s="84"/>
      <c r="Q49" s="84"/>
      <c r="R49" s="84"/>
      <c r="S49" s="84"/>
      <c r="T49" s="84"/>
      <c r="U49" s="84"/>
      <c r="V49" s="84"/>
      <c r="W49" s="84"/>
      <c r="X49" s="84"/>
    </row>
    <row r="50" spans="2:24" ht="13.5">
      <c r="B50" s="84"/>
      <c r="C50" s="84"/>
      <c r="D50" s="84"/>
      <c r="E50" s="84"/>
      <c r="F50" s="84"/>
      <c r="G50" s="84"/>
      <c r="H50" s="84"/>
      <c r="I50" s="84"/>
      <c r="J50" s="84"/>
      <c r="K50" s="84"/>
      <c r="L50" s="84"/>
      <c r="M50" s="84"/>
      <c r="N50" s="84"/>
      <c r="O50" s="84"/>
      <c r="P50" s="84"/>
      <c r="Q50" s="84"/>
      <c r="R50" s="84"/>
      <c r="S50" s="84"/>
      <c r="T50" s="84"/>
      <c r="U50" s="84"/>
      <c r="V50" s="84"/>
      <c r="W50" s="84"/>
      <c r="X50" s="84"/>
    </row>
    <row r="51" spans="2:24" ht="13.5">
      <c r="B51" s="84"/>
      <c r="C51" s="84"/>
      <c r="D51" s="84"/>
      <c r="E51" s="84"/>
      <c r="F51" s="84"/>
      <c r="G51" s="84"/>
      <c r="H51" s="84"/>
      <c r="I51" s="84"/>
      <c r="J51" s="84"/>
      <c r="K51" s="84"/>
      <c r="L51" s="84"/>
      <c r="M51" s="84"/>
      <c r="N51" s="84"/>
      <c r="O51" s="84"/>
      <c r="P51" s="84"/>
      <c r="Q51" s="84"/>
      <c r="R51" s="84"/>
      <c r="S51" s="84"/>
      <c r="T51" s="84"/>
      <c r="U51" s="84"/>
      <c r="V51" s="84"/>
      <c r="W51" s="84"/>
      <c r="X51" s="84"/>
    </row>
    <row r="52" spans="2:24" ht="13.5">
      <c r="B52" s="84"/>
      <c r="C52" s="84"/>
      <c r="D52" s="84"/>
      <c r="E52" s="84"/>
      <c r="F52" s="84"/>
      <c r="G52" s="84"/>
      <c r="H52" s="84"/>
      <c r="I52" s="84"/>
      <c r="J52" s="84"/>
      <c r="K52" s="84"/>
      <c r="L52" s="84"/>
      <c r="M52" s="84"/>
      <c r="N52" s="84"/>
      <c r="O52" s="84"/>
      <c r="P52" s="84"/>
      <c r="Q52" s="84"/>
      <c r="R52" s="84"/>
      <c r="S52" s="84"/>
      <c r="T52" s="84"/>
      <c r="U52" s="84"/>
      <c r="V52" s="84"/>
      <c r="W52" s="84"/>
      <c r="X52" s="84"/>
    </row>
    <row r="53" spans="2:24" ht="13.5">
      <c r="B53" s="84"/>
      <c r="C53" s="84"/>
      <c r="D53" s="84"/>
      <c r="E53" s="84"/>
      <c r="F53" s="84"/>
      <c r="G53" s="84"/>
      <c r="H53" s="84"/>
      <c r="I53" s="84"/>
      <c r="J53" s="84"/>
      <c r="K53" s="84"/>
      <c r="L53" s="84"/>
      <c r="M53" s="84"/>
      <c r="N53" s="84"/>
      <c r="O53" s="84"/>
      <c r="P53" s="84"/>
      <c r="Q53" s="84"/>
      <c r="R53" s="84"/>
      <c r="S53" s="84"/>
      <c r="T53" s="84"/>
      <c r="U53" s="84"/>
      <c r="V53" s="84"/>
      <c r="W53" s="84"/>
      <c r="X53" s="84"/>
    </row>
    <row r="54" spans="2:24" ht="13.5">
      <c r="B54" s="84"/>
      <c r="C54" s="84"/>
      <c r="D54" s="84"/>
      <c r="E54" s="84"/>
      <c r="F54" s="84"/>
      <c r="G54" s="84"/>
      <c r="H54" s="84"/>
      <c r="I54" s="84"/>
      <c r="J54" s="84"/>
      <c r="K54" s="84"/>
      <c r="L54" s="84"/>
      <c r="M54" s="84"/>
      <c r="N54" s="84"/>
      <c r="O54" s="84"/>
      <c r="P54" s="84"/>
      <c r="Q54" s="84"/>
      <c r="R54" s="84"/>
      <c r="S54" s="84"/>
      <c r="T54" s="84"/>
      <c r="U54" s="84"/>
      <c r="V54" s="84"/>
      <c r="W54" s="84"/>
      <c r="X54" s="84"/>
    </row>
    <row r="55" spans="2:24" ht="13.5">
      <c r="B55" s="84"/>
      <c r="C55" s="84"/>
      <c r="D55" s="84"/>
      <c r="E55" s="84"/>
      <c r="F55" s="84"/>
      <c r="G55" s="84"/>
      <c r="H55" s="84"/>
      <c r="I55" s="84"/>
      <c r="J55" s="84"/>
      <c r="K55" s="84"/>
      <c r="L55" s="84"/>
      <c r="M55" s="84"/>
      <c r="N55" s="84"/>
      <c r="O55" s="84"/>
      <c r="P55" s="84"/>
      <c r="Q55" s="84"/>
      <c r="R55" s="84"/>
      <c r="S55" s="84"/>
      <c r="T55" s="84"/>
      <c r="U55" s="84"/>
      <c r="V55" s="84"/>
      <c r="W55" s="84"/>
      <c r="X55" s="84"/>
    </row>
    <row r="56" spans="2:24" ht="13.5">
      <c r="B56" s="84"/>
      <c r="C56" s="84"/>
      <c r="D56" s="84"/>
      <c r="E56" s="84"/>
      <c r="F56" s="84"/>
      <c r="G56" s="84"/>
      <c r="H56" s="84"/>
      <c r="I56" s="84"/>
      <c r="J56" s="84"/>
      <c r="K56" s="84"/>
      <c r="L56" s="84"/>
      <c r="M56" s="84"/>
      <c r="N56" s="84"/>
      <c r="O56" s="84"/>
      <c r="P56" s="84"/>
      <c r="Q56" s="84"/>
      <c r="R56" s="84"/>
      <c r="S56" s="84"/>
      <c r="T56" s="84"/>
      <c r="U56" s="84"/>
      <c r="V56" s="84"/>
      <c r="W56" s="84"/>
      <c r="X56" s="84"/>
    </row>
    <row r="57" spans="2:24" ht="13.5">
      <c r="B57" s="84"/>
      <c r="C57" s="84"/>
      <c r="D57" s="84"/>
      <c r="E57" s="84"/>
      <c r="F57" s="84"/>
      <c r="G57" s="84"/>
      <c r="H57" s="84"/>
      <c r="I57" s="84"/>
      <c r="J57" s="84"/>
      <c r="K57" s="84"/>
      <c r="L57" s="84"/>
      <c r="M57" s="84"/>
      <c r="N57" s="84"/>
      <c r="O57" s="84"/>
      <c r="P57" s="84"/>
      <c r="Q57" s="84"/>
      <c r="R57" s="84"/>
      <c r="S57" s="84"/>
      <c r="T57" s="84"/>
      <c r="U57" s="84"/>
      <c r="V57" s="84"/>
      <c r="W57" s="84"/>
      <c r="X57" s="84"/>
    </row>
    <row r="58" spans="2:24" ht="13.5">
      <c r="B58" s="84"/>
      <c r="C58" s="84"/>
      <c r="D58" s="84"/>
      <c r="E58" s="84"/>
      <c r="F58" s="84"/>
      <c r="G58" s="84"/>
      <c r="H58" s="84"/>
      <c r="I58" s="84"/>
      <c r="J58" s="84"/>
      <c r="K58" s="84"/>
      <c r="L58" s="84"/>
      <c r="M58" s="84"/>
      <c r="N58" s="84"/>
      <c r="O58" s="84"/>
      <c r="P58" s="84"/>
      <c r="Q58" s="84"/>
      <c r="R58" s="84"/>
      <c r="S58" s="84"/>
      <c r="T58" s="84"/>
      <c r="U58" s="84"/>
      <c r="V58" s="84"/>
      <c r="W58" s="84"/>
      <c r="X58" s="84"/>
    </row>
    <row r="59" spans="2:24" ht="13.5">
      <c r="B59" s="84"/>
      <c r="C59" s="84"/>
      <c r="D59" s="84"/>
      <c r="E59" s="84"/>
      <c r="F59" s="84"/>
      <c r="G59" s="84"/>
      <c r="H59" s="84"/>
      <c r="I59" s="84"/>
      <c r="J59" s="84"/>
      <c r="K59" s="84"/>
      <c r="L59" s="84"/>
      <c r="M59" s="84"/>
      <c r="N59" s="84"/>
      <c r="O59" s="84"/>
      <c r="P59" s="84"/>
      <c r="Q59" s="84"/>
      <c r="R59" s="84"/>
      <c r="S59" s="84"/>
      <c r="T59" s="84"/>
      <c r="U59" s="84"/>
      <c r="V59" s="84"/>
      <c r="W59" s="84"/>
      <c r="X59" s="84"/>
    </row>
    <row r="60" spans="2:24" ht="13.5">
      <c r="B60" s="84"/>
      <c r="C60" s="84"/>
      <c r="D60" s="84"/>
      <c r="E60" s="84"/>
      <c r="F60" s="84"/>
      <c r="G60" s="84"/>
      <c r="H60" s="84"/>
      <c r="I60" s="84"/>
      <c r="J60" s="84"/>
      <c r="K60" s="84"/>
      <c r="L60" s="84"/>
      <c r="M60" s="84"/>
      <c r="N60" s="84"/>
      <c r="O60" s="84"/>
      <c r="P60" s="84"/>
      <c r="Q60" s="84"/>
      <c r="R60" s="84"/>
      <c r="S60" s="84"/>
      <c r="T60" s="84"/>
      <c r="U60" s="84"/>
      <c r="V60" s="84"/>
      <c r="W60" s="84"/>
      <c r="X60" s="84"/>
    </row>
    <row r="61" spans="2:24" ht="13.5">
      <c r="B61" s="84"/>
      <c r="C61" s="84"/>
      <c r="D61" s="84"/>
      <c r="E61" s="84"/>
      <c r="F61" s="84"/>
      <c r="G61" s="84"/>
      <c r="H61" s="84"/>
      <c r="I61" s="84"/>
      <c r="J61" s="84"/>
      <c r="K61" s="84"/>
      <c r="L61" s="84"/>
      <c r="M61" s="84"/>
      <c r="N61" s="84"/>
      <c r="O61" s="84"/>
      <c r="P61" s="84"/>
      <c r="Q61" s="84"/>
      <c r="R61" s="84"/>
      <c r="S61" s="84"/>
      <c r="T61" s="84"/>
      <c r="U61" s="84"/>
      <c r="V61" s="84"/>
      <c r="W61" s="84"/>
      <c r="X61" s="84"/>
    </row>
    <row r="62" spans="2:24" ht="13.5">
      <c r="B62" s="84"/>
      <c r="C62" s="84"/>
      <c r="D62" s="84"/>
      <c r="E62" s="84"/>
      <c r="F62" s="84"/>
      <c r="G62" s="84"/>
      <c r="H62" s="84"/>
      <c r="I62" s="84"/>
      <c r="J62" s="84"/>
      <c r="K62" s="84"/>
      <c r="L62" s="84"/>
      <c r="M62" s="84"/>
      <c r="N62" s="84"/>
      <c r="O62" s="84"/>
      <c r="P62" s="84"/>
      <c r="Q62" s="84"/>
      <c r="R62" s="84"/>
      <c r="S62" s="84"/>
      <c r="T62" s="84"/>
      <c r="U62" s="84"/>
      <c r="V62" s="84"/>
      <c r="W62" s="84"/>
      <c r="X62" s="84"/>
    </row>
    <row r="63" spans="2:24" ht="13.5">
      <c r="B63" s="84"/>
      <c r="C63" s="84"/>
      <c r="D63" s="84"/>
      <c r="E63" s="84"/>
      <c r="F63" s="84"/>
      <c r="G63" s="84"/>
      <c r="H63" s="84"/>
      <c r="I63" s="84"/>
      <c r="J63" s="84"/>
      <c r="K63" s="84"/>
      <c r="L63" s="84"/>
      <c r="M63" s="84"/>
      <c r="N63" s="84"/>
      <c r="O63" s="84"/>
      <c r="P63" s="84"/>
      <c r="Q63" s="84"/>
      <c r="R63" s="84"/>
      <c r="S63" s="84"/>
      <c r="T63" s="84"/>
      <c r="U63" s="84"/>
      <c r="V63" s="84"/>
      <c r="W63" s="84"/>
      <c r="X63" s="84"/>
    </row>
    <row r="64" spans="2:24" ht="13.5">
      <c r="B64" s="84"/>
      <c r="C64" s="84"/>
      <c r="D64" s="84"/>
      <c r="E64" s="84"/>
      <c r="F64" s="84"/>
      <c r="G64" s="84"/>
      <c r="H64" s="84"/>
      <c r="I64" s="84"/>
      <c r="J64" s="84"/>
      <c r="K64" s="84"/>
      <c r="L64" s="84"/>
      <c r="M64" s="84"/>
      <c r="N64" s="84"/>
      <c r="O64" s="84"/>
      <c r="P64" s="84"/>
      <c r="Q64" s="84"/>
      <c r="R64" s="84"/>
      <c r="S64" s="84"/>
      <c r="T64" s="84"/>
      <c r="U64" s="84"/>
      <c r="V64" s="84"/>
      <c r="W64" s="84"/>
      <c r="X64" s="84"/>
    </row>
    <row r="65" spans="2:24" ht="13.5">
      <c r="B65" s="84"/>
      <c r="C65" s="84"/>
      <c r="D65" s="84"/>
      <c r="E65" s="84"/>
      <c r="F65" s="84"/>
      <c r="G65" s="84"/>
      <c r="H65" s="84"/>
      <c r="I65" s="84"/>
      <c r="J65" s="84"/>
      <c r="K65" s="84"/>
      <c r="L65" s="84"/>
      <c r="M65" s="84"/>
      <c r="N65" s="84"/>
      <c r="O65" s="84"/>
      <c r="P65" s="84"/>
      <c r="Q65" s="84"/>
      <c r="R65" s="84"/>
      <c r="S65" s="84"/>
      <c r="T65" s="84"/>
      <c r="U65" s="84"/>
      <c r="V65" s="84"/>
      <c r="W65" s="84"/>
      <c r="X65" s="84"/>
    </row>
    <row r="66" spans="2:24" ht="13.5">
      <c r="B66" s="84"/>
      <c r="C66" s="84"/>
      <c r="D66" s="84"/>
      <c r="E66" s="84"/>
      <c r="F66" s="84"/>
      <c r="G66" s="84"/>
      <c r="H66" s="84"/>
      <c r="I66" s="84"/>
      <c r="J66" s="84"/>
      <c r="K66" s="84"/>
      <c r="L66" s="84"/>
      <c r="M66" s="84"/>
      <c r="N66" s="84"/>
      <c r="O66" s="84"/>
      <c r="P66" s="84"/>
      <c r="Q66" s="84"/>
      <c r="R66" s="84"/>
      <c r="S66" s="84"/>
      <c r="T66" s="84"/>
      <c r="U66" s="84"/>
      <c r="V66" s="84"/>
      <c r="W66" s="84"/>
      <c r="X66" s="84"/>
    </row>
    <row r="67" spans="2:24" ht="13.5">
      <c r="B67" s="84"/>
      <c r="C67" s="84"/>
      <c r="D67" s="84"/>
      <c r="E67" s="84"/>
      <c r="F67" s="84"/>
      <c r="G67" s="84"/>
      <c r="H67" s="84"/>
      <c r="I67" s="84"/>
      <c r="J67" s="84"/>
      <c r="K67" s="84"/>
      <c r="L67" s="84"/>
      <c r="M67" s="84"/>
      <c r="N67" s="84"/>
      <c r="O67" s="84"/>
      <c r="P67" s="84"/>
      <c r="Q67" s="84"/>
      <c r="R67" s="84"/>
      <c r="S67" s="84"/>
      <c r="T67" s="84"/>
      <c r="U67" s="84"/>
      <c r="V67" s="84"/>
      <c r="W67" s="84"/>
      <c r="X67" s="84"/>
    </row>
    <row r="68" spans="2:24" ht="13.5">
      <c r="B68" s="84"/>
      <c r="C68" s="84"/>
      <c r="D68" s="84"/>
      <c r="E68" s="84"/>
      <c r="F68" s="84"/>
      <c r="G68" s="84"/>
      <c r="H68" s="84"/>
      <c r="I68" s="84"/>
      <c r="J68" s="84"/>
      <c r="K68" s="84"/>
      <c r="L68" s="84"/>
      <c r="M68" s="84"/>
      <c r="N68" s="84"/>
      <c r="O68" s="84"/>
      <c r="P68" s="84"/>
      <c r="Q68" s="84"/>
      <c r="R68" s="84"/>
      <c r="S68" s="84"/>
      <c r="T68" s="84"/>
      <c r="U68" s="84"/>
      <c r="V68" s="84"/>
      <c r="W68" s="84"/>
      <c r="X68" s="84"/>
    </row>
    <row r="69" spans="2:24" ht="13.5">
      <c r="B69" s="84"/>
      <c r="C69" s="84"/>
      <c r="D69" s="84"/>
      <c r="E69" s="84"/>
      <c r="F69" s="84"/>
      <c r="G69" s="84"/>
      <c r="H69" s="84"/>
      <c r="I69" s="84"/>
      <c r="J69" s="84"/>
      <c r="K69" s="84"/>
      <c r="L69" s="84"/>
      <c r="M69" s="84"/>
      <c r="N69" s="84"/>
      <c r="O69" s="84"/>
      <c r="P69" s="84"/>
      <c r="Q69" s="84"/>
      <c r="R69" s="84"/>
      <c r="S69" s="84"/>
      <c r="T69" s="84"/>
      <c r="U69" s="84"/>
      <c r="V69" s="84"/>
      <c r="W69" s="84"/>
      <c r="X69" s="84"/>
    </row>
    <row r="70" spans="2:24" ht="13.5">
      <c r="B70" s="84"/>
      <c r="C70" s="84"/>
      <c r="D70" s="84"/>
      <c r="E70" s="84"/>
      <c r="F70" s="84"/>
      <c r="G70" s="84"/>
      <c r="H70" s="84"/>
      <c r="I70" s="84"/>
      <c r="J70" s="84"/>
      <c r="K70" s="84"/>
      <c r="L70" s="84"/>
      <c r="M70" s="84"/>
      <c r="N70" s="84"/>
      <c r="O70" s="84"/>
      <c r="P70" s="84"/>
      <c r="Q70" s="84"/>
      <c r="R70" s="84"/>
      <c r="S70" s="84"/>
      <c r="T70" s="84"/>
      <c r="U70" s="84"/>
      <c r="V70" s="84"/>
      <c r="W70" s="84"/>
      <c r="X70" s="84"/>
    </row>
    <row r="71" spans="2:24" ht="13.5">
      <c r="B71" s="84"/>
      <c r="C71" s="84"/>
      <c r="D71" s="84"/>
      <c r="E71" s="84"/>
      <c r="F71" s="84"/>
      <c r="G71" s="84"/>
      <c r="H71" s="84"/>
      <c r="I71" s="84"/>
      <c r="J71" s="84"/>
      <c r="K71" s="84"/>
      <c r="L71" s="84"/>
      <c r="M71" s="84"/>
      <c r="N71" s="84"/>
      <c r="O71" s="84"/>
      <c r="P71" s="84"/>
      <c r="Q71" s="84"/>
      <c r="R71" s="84"/>
      <c r="S71" s="84"/>
      <c r="T71" s="84"/>
      <c r="U71" s="84"/>
      <c r="V71" s="84"/>
      <c r="W71" s="84"/>
      <c r="X71" s="84"/>
    </row>
    <row r="72" spans="2:24" ht="13.5">
      <c r="B72" s="84"/>
      <c r="C72" s="84"/>
      <c r="D72" s="84"/>
      <c r="E72" s="84"/>
      <c r="F72" s="84"/>
      <c r="G72" s="84"/>
      <c r="H72" s="84"/>
      <c r="I72" s="84"/>
      <c r="J72" s="84"/>
      <c r="K72" s="84"/>
      <c r="L72" s="84"/>
      <c r="M72" s="84"/>
      <c r="N72" s="84"/>
      <c r="O72" s="84"/>
      <c r="P72" s="84"/>
      <c r="Q72" s="84"/>
      <c r="R72" s="84"/>
      <c r="S72" s="84"/>
      <c r="T72" s="84"/>
      <c r="U72" s="84"/>
      <c r="V72" s="84"/>
      <c r="W72" s="84"/>
      <c r="X72" s="84"/>
    </row>
    <row r="73" spans="2:24" ht="13.5">
      <c r="B73" s="84"/>
      <c r="C73" s="84"/>
      <c r="D73" s="84"/>
      <c r="E73" s="84"/>
      <c r="F73" s="84"/>
      <c r="G73" s="84"/>
      <c r="H73" s="84"/>
      <c r="I73" s="84"/>
      <c r="J73" s="84"/>
      <c r="K73" s="84"/>
      <c r="L73" s="84"/>
      <c r="M73" s="84"/>
      <c r="N73" s="84"/>
      <c r="O73" s="84"/>
      <c r="P73" s="84"/>
      <c r="Q73" s="84"/>
      <c r="R73" s="84"/>
      <c r="S73" s="84"/>
      <c r="T73" s="84"/>
      <c r="U73" s="84"/>
      <c r="V73" s="84"/>
      <c r="W73" s="84"/>
      <c r="X73" s="84"/>
    </row>
    <row r="74" spans="2:24" ht="13.5">
      <c r="B74" s="84"/>
      <c r="C74" s="84"/>
      <c r="D74" s="84"/>
      <c r="E74" s="84"/>
      <c r="F74" s="84"/>
      <c r="G74" s="84"/>
      <c r="H74" s="84"/>
      <c r="I74" s="84"/>
      <c r="J74" s="84"/>
      <c r="K74" s="84"/>
      <c r="L74" s="84"/>
      <c r="M74" s="84"/>
      <c r="N74" s="84"/>
      <c r="O74" s="84"/>
      <c r="P74" s="84"/>
      <c r="Q74" s="84"/>
      <c r="R74" s="84"/>
      <c r="S74" s="84"/>
      <c r="T74" s="84"/>
      <c r="U74" s="84"/>
      <c r="V74" s="84"/>
      <c r="W74" s="84"/>
      <c r="X74" s="84"/>
    </row>
    <row r="75" spans="2:24" ht="13.5">
      <c r="B75" s="84"/>
      <c r="C75" s="84"/>
      <c r="D75" s="84"/>
      <c r="E75" s="84"/>
      <c r="F75" s="84"/>
      <c r="G75" s="84"/>
      <c r="H75" s="84"/>
      <c r="I75" s="84"/>
      <c r="J75" s="84"/>
      <c r="K75" s="84"/>
      <c r="L75" s="84"/>
      <c r="M75" s="84"/>
      <c r="N75" s="84"/>
      <c r="O75" s="84"/>
      <c r="P75" s="84"/>
      <c r="Q75" s="84"/>
      <c r="R75" s="84"/>
      <c r="S75" s="84"/>
      <c r="T75" s="84"/>
      <c r="U75" s="84"/>
      <c r="V75" s="84"/>
      <c r="W75" s="84"/>
      <c r="X75" s="84"/>
    </row>
    <row r="76" spans="2:24" ht="13.5">
      <c r="B76" s="84"/>
      <c r="C76" s="84"/>
      <c r="D76" s="84"/>
      <c r="E76" s="84"/>
      <c r="F76" s="84"/>
      <c r="G76" s="84"/>
      <c r="H76" s="84"/>
      <c r="I76" s="84"/>
      <c r="J76" s="84"/>
      <c r="K76" s="84"/>
      <c r="L76" s="84"/>
      <c r="M76" s="84"/>
      <c r="N76" s="84"/>
      <c r="O76" s="84"/>
      <c r="P76" s="84"/>
      <c r="Q76" s="84"/>
      <c r="R76" s="84"/>
      <c r="S76" s="84"/>
      <c r="T76" s="84"/>
      <c r="U76" s="84"/>
      <c r="V76" s="84"/>
      <c r="W76" s="84"/>
      <c r="X76" s="84"/>
    </row>
    <row r="77" spans="2:24" ht="13.5">
      <c r="B77" s="84"/>
      <c r="C77" s="84"/>
      <c r="D77" s="84"/>
      <c r="E77" s="84"/>
      <c r="F77" s="84"/>
      <c r="G77" s="84"/>
      <c r="H77" s="84"/>
      <c r="I77" s="84"/>
      <c r="J77" s="84"/>
      <c r="K77" s="84"/>
      <c r="L77" s="84"/>
      <c r="M77" s="84"/>
      <c r="N77" s="84"/>
      <c r="O77" s="84"/>
      <c r="P77" s="84"/>
      <c r="Q77" s="84"/>
      <c r="R77" s="84"/>
      <c r="S77" s="84"/>
      <c r="T77" s="84"/>
      <c r="U77" s="84"/>
      <c r="V77" s="84"/>
      <c r="W77" s="84"/>
      <c r="X77" s="84"/>
    </row>
    <row r="78" spans="2:24" ht="13.5">
      <c r="B78" s="84"/>
      <c r="C78" s="84"/>
      <c r="D78" s="84"/>
      <c r="E78" s="84"/>
      <c r="F78" s="84"/>
      <c r="G78" s="84"/>
      <c r="H78" s="84"/>
      <c r="I78" s="84"/>
      <c r="J78" s="84"/>
      <c r="K78" s="84"/>
      <c r="L78" s="84"/>
      <c r="M78" s="84"/>
      <c r="N78" s="84"/>
      <c r="O78" s="84"/>
      <c r="P78" s="84"/>
      <c r="Q78" s="84"/>
      <c r="R78" s="84"/>
      <c r="S78" s="84"/>
      <c r="T78" s="84"/>
      <c r="U78" s="84"/>
      <c r="V78" s="84"/>
      <c r="W78" s="84"/>
      <c r="X78" s="84"/>
    </row>
  </sheetData>
  <sheetProtection/>
  <mergeCells count="9">
    <mergeCell ref="L6:M6"/>
    <mergeCell ref="N6:P6"/>
    <mergeCell ref="L36:M36"/>
    <mergeCell ref="B2:P2"/>
    <mergeCell ref="D4:I4"/>
    <mergeCell ref="D6:E6"/>
    <mergeCell ref="F6:G6"/>
    <mergeCell ref="H6:I6"/>
    <mergeCell ref="J6:K6"/>
  </mergeCells>
  <printOptions/>
  <pageMargins left="0.75" right="0.75" top="0.63" bottom="0.62" header="0.512" footer="0.512"/>
  <pageSetup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dimension ref="B1:X78"/>
  <sheetViews>
    <sheetView view="pageBreakPreview" zoomScaleSheetLayoutView="100" zoomScalePageLayoutView="0" workbookViewId="0" topLeftCell="A1">
      <selection activeCell="G25" sqref="G25"/>
    </sheetView>
  </sheetViews>
  <sheetFormatPr defaultColWidth="9.00390625" defaultRowHeight="13.5"/>
  <cols>
    <col min="1" max="1" width="2.625" style="0" customWidth="1"/>
    <col min="2" max="2" width="11.25390625" style="0" customWidth="1"/>
    <col min="3" max="3" width="15.625" style="0" customWidth="1"/>
    <col min="4" max="4" width="4.625" style="0" customWidth="1"/>
    <col min="5" max="5" width="12.625" style="0" customWidth="1"/>
    <col min="6" max="6" width="4.625" style="0" customWidth="1"/>
    <col min="7" max="7" width="12.625" style="0" customWidth="1"/>
    <col min="8" max="8" width="4.625" style="0" customWidth="1"/>
    <col min="9" max="9" width="12.625" style="0" customWidth="1"/>
    <col min="10" max="10" width="4.50390625" style="0" customWidth="1"/>
    <col min="11" max="11" width="12.625" style="0" customWidth="1"/>
    <col min="12" max="12" width="4.75390625" style="0" customWidth="1"/>
    <col min="13" max="13" width="12.625" style="0" customWidth="1"/>
    <col min="14" max="14" width="8.625" style="0" customWidth="1"/>
    <col min="15" max="15" width="3.625" style="0" customWidth="1"/>
    <col min="16" max="16" width="8.625" style="0" customWidth="1"/>
  </cols>
  <sheetData>
    <row r="1" spans="2:24" ht="13.5">
      <c r="B1" s="84" t="s">
        <v>58</v>
      </c>
      <c r="C1" s="84"/>
      <c r="D1" s="84"/>
      <c r="E1" s="84"/>
      <c r="F1" s="84"/>
      <c r="G1" s="84"/>
      <c r="H1" s="84"/>
      <c r="I1" s="84"/>
      <c r="J1" s="84"/>
      <c r="K1" s="84"/>
      <c r="L1" s="84"/>
      <c r="M1" s="84"/>
      <c r="N1" s="84"/>
      <c r="O1" s="84"/>
      <c r="P1" s="84"/>
      <c r="Q1" s="84"/>
      <c r="R1" s="84"/>
      <c r="S1" s="84"/>
      <c r="T1" s="84"/>
      <c r="U1" s="84"/>
      <c r="V1" s="84"/>
      <c r="W1" s="84"/>
      <c r="X1" s="84"/>
    </row>
    <row r="2" spans="2:24" ht="21">
      <c r="B2" s="223" t="s">
        <v>59</v>
      </c>
      <c r="C2" s="223"/>
      <c r="D2" s="223"/>
      <c r="E2" s="223"/>
      <c r="F2" s="223"/>
      <c r="G2" s="223"/>
      <c r="H2" s="223"/>
      <c r="I2" s="223"/>
      <c r="J2" s="223"/>
      <c r="K2" s="223"/>
      <c r="L2" s="223"/>
      <c r="M2" s="223"/>
      <c r="N2" s="223"/>
      <c r="O2" s="223"/>
      <c r="P2" s="223"/>
      <c r="Q2" s="84"/>
      <c r="R2" s="84"/>
      <c r="S2" s="84"/>
      <c r="T2" s="84"/>
      <c r="U2" s="84"/>
      <c r="V2" s="84"/>
      <c r="W2" s="84"/>
      <c r="X2" s="84"/>
    </row>
    <row r="3" spans="2:24" ht="15" customHeight="1" thickBot="1">
      <c r="B3" s="84"/>
      <c r="C3" s="84"/>
      <c r="D3" s="84"/>
      <c r="E3" s="84"/>
      <c r="F3" s="84"/>
      <c r="G3" s="84"/>
      <c r="H3" s="84"/>
      <c r="I3" s="84" t="s">
        <v>128</v>
      </c>
      <c r="J3" s="84"/>
      <c r="K3" s="84"/>
      <c r="L3" s="84"/>
      <c r="M3" s="84"/>
      <c r="N3" s="84"/>
      <c r="O3" s="84"/>
      <c r="P3" s="84"/>
      <c r="Q3" s="84"/>
      <c r="R3" s="84"/>
      <c r="S3" s="84"/>
      <c r="T3" s="84"/>
      <c r="U3" s="84"/>
      <c r="V3" s="84"/>
      <c r="W3" s="84"/>
      <c r="X3" s="84"/>
    </row>
    <row r="4" spans="2:24" ht="15" customHeight="1" thickBot="1">
      <c r="B4" s="84"/>
      <c r="C4" s="149" t="s">
        <v>60</v>
      </c>
      <c r="D4" s="228">
        <f>'評定表（起案）'!C7</f>
        <v>0</v>
      </c>
      <c r="E4" s="229"/>
      <c r="F4" s="229"/>
      <c r="G4" s="229"/>
      <c r="H4" s="229"/>
      <c r="I4" s="229"/>
      <c r="J4" s="229"/>
      <c r="K4" s="229"/>
      <c r="L4" s="229"/>
      <c r="M4" s="229"/>
      <c r="N4" s="229"/>
      <c r="O4" s="229"/>
      <c r="P4" s="230"/>
      <c r="Q4" s="84"/>
      <c r="R4" s="84"/>
      <c r="S4" s="84"/>
      <c r="T4" s="84"/>
      <c r="U4" s="84"/>
      <c r="V4" s="84"/>
      <c r="W4" s="84"/>
      <c r="X4" s="84"/>
    </row>
    <row r="5" spans="2:24" ht="15" customHeight="1" thickBot="1">
      <c r="B5" s="84"/>
      <c r="C5" s="84"/>
      <c r="D5" s="84"/>
      <c r="E5" s="84"/>
      <c r="F5" s="84"/>
      <c r="G5" s="84"/>
      <c r="H5" s="84"/>
      <c r="I5" s="84"/>
      <c r="J5" s="84"/>
      <c r="K5" s="84"/>
      <c r="L5" s="84"/>
      <c r="M5" s="84"/>
      <c r="N5" s="84"/>
      <c r="O5" s="84"/>
      <c r="P5" s="84"/>
      <c r="Q5" s="84"/>
      <c r="R5" s="84"/>
      <c r="S5" s="84"/>
      <c r="T5" s="84"/>
      <c r="U5" s="84"/>
      <c r="V5" s="84"/>
      <c r="W5" s="84"/>
      <c r="X5" s="84"/>
    </row>
    <row r="6" spans="2:24" ht="15" customHeight="1" thickBot="1">
      <c r="B6" s="135" t="s">
        <v>61</v>
      </c>
      <c r="C6" s="136" t="s">
        <v>63</v>
      </c>
      <c r="D6" s="217" t="s">
        <v>124</v>
      </c>
      <c r="E6" s="225"/>
      <c r="F6" s="217" t="s">
        <v>125</v>
      </c>
      <c r="G6" s="225"/>
      <c r="H6" s="226" t="s">
        <v>126</v>
      </c>
      <c r="I6" s="227"/>
      <c r="J6" s="226" t="s">
        <v>126</v>
      </c>
      <c r="K6" s="227"/>
      <c r="L6" s="217" t="s">
        <v>127</v>
      </c>
      <c r="M6" s="218"/>
      <c r="N6" s="219" t="s">
        <v>90</v>
      </c>
      <c r="O6" s="220"/>
      <c r="P6" s="218"/>
      <c r="Q6" s="84"/>
      <c r="R6" s="84"/>
      <c r="S6" s="84"/>
      <c r="T6" s="84"/>
      <c r="U6" s="84"/>
      <c r="V6" s="84"/>
      <c r="W6" s="84"/>
      <c r="X6" s="84"/>
    </row>
    <row r="7" spans="2:24" ht="15" customHeight="1">
      <c r="B7" s="137" t="s">
        <v>62</v>
      </c>
      <c r="C7" s="125" t="s">
        <v>64</v>
      </c>
      <c r="D7" s="150">
        <v>0</v>
      </c>
      <c r="E7" s="127" t="s">
        <v>95</v>
      </c>
      <c r="F7" s="128"/>
      <c r="G7" s="129"/>
      <c r="H7" s="128"/>
      <c r="I7" s="129"/>
      <c r="J7" s="128"/>
      <c r="K7" s="130"/>
      <c r="L7" s="128"/>
      <c r="M7" s="131"/>
      <c r="N7" s="132"/>
      <c r="O7" s="133"/>
      <c r="P7" s="134"/>
      <c r="Q7" s="84"/>
      <c r="R7" s="84"/>
      <c r="S7" s="84"/>
      <c r="T7" s="84"/>
      <c r="U7" s="84"/>
      <c r="V7" s="84"/>
      <c r="W7" s="84"/>
      <c r="X7" s="84"/>
    </row>
    <row r="8" spans="2:24" ht="15" customHeight="1">
      <c r="B8" s="138"/>
      <c r="C8" s="86"/>
      <c r="D8" s="88"/>
      <c r="E8" s="95">
        <f>D7*0.4+2.9</f>
        <v>2.9</v>
      </c>
      <c r="F8" s="98"/>
      <c r="G8" s="93"/>
      <c r="H8" s="98"/>
      <c r="I8" s="93"/>
      <c r="J8" s="98"/>
      <c r="K8" s="103"/>
      <c r="L8" s="98"/>
      <c r="M8" s="108"/>
      <c r="N8" s="111">
        <f>E8</f>
        <v>2.9</v>
      </c>
      <c r="O8" s="112" t="s">
        <v>96</v>
      </c>
      <c r="P8" s="113">
        <v>3.3</v>
      </c>
      <c r="Q8" s="84"/>
      <c r="R8" s="84"/>
      <c r="S8" s="84"/>
      <c r="T8" s="84"/>
      <c r="U8" s="84"/>
      <c r="V8" s="84"/>
      <c r="W8" s="84"/>
      <c r="X8" s="84"/>
    </row>
    <row r="9" spans="2:24" ht="15" customHeight="1">
      <c r="B9" s="138"/>
      <c r="C9" s="85" t="s">
        <v>66</v>
      </c>
      <c r="D9" s="151">
        <v>0</v>
      </c>
      <c r="E9" s="94" t="s">
        <v>97</v>
      </c>
      <c r="F9" s="97"/>
      <c r="G9" s="92"/>
      <c r="H9" s="97"/>
      <c r="I9" s="92"/>
      <c r="J9" s="97"/>
      <c r="K9" s="102"/>
      <c r="L9" s="97"/>
      <c r="M9" s="107"/>
      <c r="N9" s="114"/>
      <c r="O9" s="104"/>
      <c r="P9" s="115"/>
      <c r="Q9" s="84"/>
      <c r="R9" s="84"/>
      <c r="S9" s="84"/>
      <c r="T9" s="84"/>
      <c r="U9" s="84"/>
      <c r="V9" s="84"/>
      <c r="W9" s="84"/>
      <c r="X9" s="84"/>
    </row>
    <row r="10" spans="2:24" ht="15" customHeight="1">
      <c r="B10" s="124"/>
      <c r="C10" s="86"/>
      <c r="D10" s="88"/>
      <c r="E10" s="95">
        <f>D9*0.4+2.9</f>
        <v>2.9</v>
      </c>
      <c r="F10" s="98"/>
      <c r="G10" s="93"/>
      <c r="H10" s="98"/>
      <c r="I10" s="93"/>
      <c r="J10" s="98"/>
      <c r="K10" s="103"/>
      <c r="L10" s="98"/>
      <c r="M10" s="108"/>
      <c r="N10" s="111">
        <f>E10</f>
        <v>2.9</v>
      </c>
      <c r="O10" s="112" t="s">
        <v>98</v>
      </c>
      <c r="P10" s="113">
        <v>4.1</v>
      </c>
      <c r="Q10" s="84"/>
      <c r="R10" s="84"/>
      <c r="S10" s="84"/>
      <c r="T10" s="84"/>
      <c r="U10" s="84"/>
      <c r="V10" s="84"/>
      <c r="W10" s="84"/>
      <c r="X10" s="84"/>
    </row>
    <row r="11" spans="2:24" ht="15" customHeight="1">
      <c r="B11" s="139" t="s">
        <v>78</v>
      </c>
      <c r="C11" s="85" t="s">
        <v>67</v>
      </c>
      <c r="D11" s="151">
        <v>0</v>
      </c>
      <c r="E11" s="94" t="s">
        <v>99</v>
      </c>
      <c r="F11" s="97"/>
      <c r="G11" s="92"/>
      <c r="H11" s="89"/>
      <c r="I11" s="92"/>
      <c r="J11" s="89"/>
      <c r="K11" s="102"/>
      <c r="L11" s="151">
        <v>0</v>
      </c>
      <c r="M11" s="109" t="s">
        <v>89</v>
      </c>
      <c r="N11" s="114"/>
      <c r="O11" s="104"/>
      <c r="P11" s="115"/>
      <c r="Q11" s="84"/>
      <c r="R11" s="84"/>
      <c r="S11" s="84"/>
      <c r="T11" s="84"/>
      <c r="U11" s="84"/>
      <c r="V11" s="84"/>
      <c r="W11" s="84"/>
      <c r="X11" s="84"/>
    </row>
    <row r="12" spans="2:24" ht="15" customHeight="1">
      <c r="B12" s="138"/>
      <c r="C12" s="86"/>
      <c r="D12" s="88"/>
      <c r="E12" s="95">
        <f>D11*0.4+2.9</f>
        <v>2.9</v>
      </c>
      <c r="F12" s="98"/>
      <c r="G12" s="93"/>
      <c r="H12" s="90"/>
      <c r="I12" s="152"/>
      <c r="J12" s="90"/>
      <c r="K12" s="153"/>
      <c r="L12" s="88"/>
      <c r="M12" s="110">
        <f>L11*0.4+6.5</f>
        <v>6.5</v>
      </c>
      <c r="N12" s="111">
        <f>E12+M12</f>
        <v>9.4</v>
      </c>
      <c r="O12" s="112" t="s">
        <v>100</v>
      </c>
      <c r="P12" s="113">
        <v>13</v>
      </c>
      <c r="Q12" s="84"/>
      <c r="R12" s="84"/>
      <c r="S12" s="84"/>
      <c r="T12" s="84"/>
      <c r="U12" s="84"/>
      <c r="V12" s="84"/>
      <c r="W12" s="84"/>
      <c r="X12" s="84"/>
    </row>
    <row r="13" spans="2:24" ht="15" customHeight="1">
      <c r="B13" s="138"/>
      <c r="C13" s="85" t="s">
        <v>68</v>
      </c>
      <c r="D13" s="151">
        <v>0</v>
      </c>
      <c r="E13" s="94" t="s">
        <v>101</v>
      </c>
      <c r="F13" s="151">
        <v>0</v>
      </c>
      <c r="G13" s="94" t="s">
        <v>102</v>
      </c>
      <c r="H13" s="97"/>
      <c r="I13" s="92"/>
      <c r="J13" s="97"/>
      <c r="K13" s="102"/>
      <c r="L13" s="97"/>
      <c r="M13" s="107"/>
      <c r="N13" s="114"/>
      <c r="O13" s="104"/>
      <c r="P13" s="115"/>
      <c r="Q13" s="84"/>
      <c r="R13" s="84"/>
      <c r="S13" s="84"/>
      <c r="T13" s="84"/>
      <c r="U13" s="84"/>
      <c r="V13" s="84"/>
      <c r="W13" s="84"/>
      <c r="X13" s="84"/>
    </row>
    <row r="14" spans="2:24" ht="15" customHeight="1">
      <c r="B14" s="138"/>
      <c r="C14" s="86"/>
      <c r="D14" s="88"/>
      <c r="E14" s="95">
        <f>D13*0.4+2.9</f>
        <v>2.9</v>
      </c>
      <c r="F14" s="88"/>
      <c r="G14" s="95">
        <f>F13*0.2+3.2</f>
        <v>3.2</v>
      </c>
      <c r="H14" s="98"/>
      <c r="I14" s="93"/>
      <c r="J14" s="98"/>
      <c r="K14" s="103"/>
      <c r="L14" s="98"/>
      <c r="M14" s="108"/>
      <c r="N14" s="111">
        <f>E14+G14</f>
        <v>6.1</v>
      </c>
      <c r="O14" s="112" t="s">
        <v>103</v>
      </c>
      <c r="P14" s="113">
        <v>8.1</v>
      </c>
      <c r="Q14" s="84"/>
      <c r="R14" s="84"/>
      <c r="S14" s="84"/>
      <c r="T14" s="84"/>
      <c r="U14" s="84"/>
      <c r="V14" s="84"/>
      <c r="W14" s="84"/>
      <c r="X14" s="84"/>
    </row>
    <row r="15" spans="2:24" ht="15" customHeight="1">
      <c r="B15" s="138"/>
      <c r="C15" s="85" t="s">
        <v>69</v>
      </c>
      <c r="D15" s="151">
        <v>0</v>
      </c>
      <c r="E15" s="94" t="s">
        <v>104</v>
      </c>
      <c r="F15" s="151">
        <v>0</v>
      </c>
      <c r="G15" s="94" t="s">
        <v>105</v>
      </c>
      <c r="H15" s="97"/>
      <c r="I15" s="92"/>
      <c r="J15" s="97"/>
      <c r="K15" s="102"/>
      <c r="L15" s="97"/>
      <c r="M15" s="107"/>
      <c r="N15" s="114"/>
      <c r="O15" s="104"/>
      <c r="P15" s="115"/>
      <c r="Q15" s="84"/>
      <c r="R15" s="84"/>
      <c r="S15" s="84"/>
      <c r="T15" s="84"/>
      <c r="U15" s="84"/>
      <c r="V15" s="84"/>
      <c r="W15" s="84"/>
      <c r="X15" s="84"/>
    </row>
    <row r="16" spans="2:24" ht="15" customHeight="1">
      <c r="B16" s="138"/>
      <c r="C16" s="86"/>
      <c r="D16" s="88"/>
      <c r="E16" s="95">
        <f>D15*0.4+2.9</f>
        <v>2.9</v>
      </c>
      <c r="F16" s="88"/>
      <c r="G16" s="95">
        <f>F15*0.2+3.3</f>
        <v>3.3</v>
      </c>
      <c r="H16" s="98"/>
      <c r="I16" s="93"/>
      <c r="J16" s="98"/>
      <c r="K16" s="103"/>
      <c r="L16" s="98"/>
      <c r="M16" s="108"/>
      <c r="N16" s="111">
        <f>E16+G16</f>
        <v>6.199999999999999</v>
      </c>
      <c r="O16" s="112" t="s">
        <v>106</v>
      </c>
      <c r="P16" s="113">
        <v>8.8</v>
      </c>
      <c r="Q16" s="84"/>
      <c r="R16" s="84"/>
      <c r="S16" s="84"/>
      <c r="T16" s="84"/>
      <c r="U16" s="84"/>
      <c r="V16" s="84"/>
      <c r="W16" s="84"/>
      <c r="X16" s="84"/>
    </row>
    <row r="17" spans="2:24" ht="15" customHeight="1">
      <c r="B17" s="138"/>
      <c r="C17" s="85" t="s">
        <v>70</v>
      </c>
      <c r="D17" s="151">
        <v>0</v>
      </c>
      <c r="E17" s="94" t="s">
        <v>107</v>
      </c>
      <c r="F17" s="97"/>
      <c r="G17" s="92"/>
      <c r="H17" s="97"/>
      <c r="I17" s="92"/>
      <c r="J17" s="97"/>
      <c r="K17" s="102"/>
      <c r="L17" s="97"/>
      <c r="M17" s="107"/>
      <c r="N17" s="114"/>
      <c r="O17" s="104"/>
      <c r="P17" s="115"/>
      <c r="Q17" s="84"/>
      <c r="R17" s="84"/>
      <c r="S17" s="84"/>
      <c r="T17" s="84"/>
      <c r="U17" s="84"/>
      <c r="V17" s="84"/>
      <c r="W17" s="84"/>
      <c r="X17" s="84"/>
    </row>
    <row r="18" spans="2:24" ht="15" customHeight="1">
      <c r="B18" s="124"/>
      <c r="C18" s="86"/>
      <c r="D18" s="88"/>
      <c r="E18" s="95">
        <f>D17*0.4+2.9</f>
        <v>2.9</v>
      </c>
      <c r="F18" s="98"/>
      <c r="G18" s="93"/>
      <c r="H18" s="98"/>
      <c r="I18" s="93"/>
      <c r="J18" s="98"/>
      <c r="K18" s="103"/>
      <c r="L18" s="98"/>
      <c r="M18" s="108"/>
      <c r="N18" s="111">
        <f>E18</f>
        <v>2.9</v>
      </c>
      <c r="O18" s="112" t="s">
        <v>108</v>
      </c>
      <c r="P18" s="113">
        <v>3.7</v>
      </c>
      <c r="Q18" s="84"/>
      <c r="R18" s="84"/>
      <c r="S18" s="84"/>
      <c r="T18" s="84"/>
      <c r="U18" s="84"/>
      <c r="V18" s="84"/>
      <c r="W18" s="84"/>
      <c r="X18" s="84"/>
    </row>
    <row r="19" spans="2:24" ht="15" customHeight="1">
      <c r="B19" s="139" t="s">
        <v>79</v>
      </c>
      <c r="C19" s="85" t="s">
        <v>71</v>
      </c>
      <c r="D19" s="151">
        <v>0</v>
      </c>
      <c r="E19" s="94" t="s">
        <v>109</v>
      </c>
      <c r="F19" s="97"/>
      <c r="G19" s="92"/>
      <c r="H19" s="89"/>
      <c r="I19" s="92"/>
      <c r="J19" s="89"/>
      <c r="K19" s="102"/>
      <c r="L19" s="151">
        <v>0</v>
      </c>
      <c r="M19" s="109" t="s">
        <v>110</v>
      </c>
      <c r="N19" s="114"/>
      <c r="O19" s="104"/>
      <c r="P19" s="115"/>
      <c r="Q19" s="84"/>
      <c r="R19" s="84"/>
      <c r="S19" s="84"/>
      <c r="T19" s="84"/>
      <c r="U19" s="84"/>
      <c r="V19" s="84"/>
      <c r="W19" s="84"/>
      <c r="X19" s="84"/>
    </row>
    <row r="20" spans="2:24" ht="15" customHeight="1">
      <c r="B20" s="138" t="s">
        <v>80</v>
      </c>
      <c r="C20" s="86"/>
      <c r="D20" s="88"/>
      <c r="E20" s="95">
        <f>D19*0.4+2.8</f>
        <v>2.8</v>
      </c>
      <c r="F20" s="98"/>
      <c r="G20" s="93"/>
      <c r="H20" s="90"/>
      <c r="I20" s="152"/>
      <c r="J20" s="90"/>
      <c r="K20" s="153"/>
      <c r="L20" s="88"/>
      <c r="M20" s="110">
        <f>L19*0.4+6.5</f>
        <v>6.5</v>
      </c>
      <c r="N20" s="111">
        <f>E20+M20</f>
        <v>9.3</v>
      </c>
      <c r="O20" s="112" t="s">
        <v>111</v>
      </c>
      <c r="P20" s="113">
        <v>14.9</v>
      </c>
      <c r="Q20" s="84"/>
      <c r="R20" s="84"/>
      <c r="S20" s="84"/>
      <c r="T20" s="84"/>
      <c r="U20" s="84"/>
      <c r="V20" s="84"/>
      <c r="W20" s="84"/>
      <c r="X20" s="84"/>
    </row>
    <row r="21" spans="2:24" ht="15" customHeight="1">
      <c r="B21" s="138"/>
      <c r="C21" s="85" t="s">
        <v>72</v>
      </c>
      <c r="D21" s="151">
        <v>0</v>
      </c>
      <c r="E21" s="94" t="s">
        <v>112</v>
      </c>
      <c r="F21" s="97"/>
      <c r="G21" s="92"/>
      <c r="H21" s="89"/>
      <c r="I21" s="92"/>
      <c r="J21" s="89"/>
      <c r="K21" s="102"/>
      <c r="L21" s="151">
        <v>0</v>
      </c>
      <c r="M21" s="109" t="s">
        <v>110</v>
      </c>
      <c r="N21" s="114"/>
      <c r="O21" s="104"/>
      <c r="P21" s="115"/>
      <c r="Q21" s="84"/>
      <c r="R21" s="84"/>
      <c r="S21" s="84"/>
      <c r="T21" s="84"/>
      <c r="U21" s="84"/>
      <c r="V21" s="84"/>
      <c r="W21" s="84"/>
      <c r="X21" s="84"/>
    </row>
    <row r="22" spans="2:24" ht="15" customHeight="1">
      <c r="B22" s="138"/>
      <c r="C22" s="86"/>
      <c r="D22" s="88"/>
      <c r="E22" s="95">
        <f>D21*0.4+2.9</f>
        <v>2.9</v>
      </c>
      <c r="F22" s="98"/>
      <c r="G22" s="93"/>
      <c r="H22" s="90"/>
      <c r="I22" s="152"/>
      <c r="J22" s="90"/>
      <c r="K22" s="153"/>
      <c r="L22" s="88"/>
      <c r="M22" s="110">
        <f>L21*0.4+6.5</f>
        <v>6.5</v>
      </c>
      <c r="N22" s="111">
        <f>E22+M22</f>
        <v>9.4</v>
      </c>
      <c r="O22" s="112" t="s">
        <v>113</v>
      </c>
      <c r="P22" s="113">
        <v>17.4</v>
      </c>
      <c r="Q22" s="84"/>
      <c r="R22" s="84"/>
      <c r="S22" s="84"/>
      <c r="T22" s="84"/>
      <c r="U22" s="84"/>
      <c r="V22" s="84"/>
      <c r="W22" s="84"/>
      <c r="X22" s="84"/>
    </row>
    <row r="23" spans="2:24" ht="15" customHeight="1">
      <c r="B23" s="138"/>
      <c r="C23" s="85" t="s">
        <v>73</v>
      </c>
      <c r="D23" s="89"/>
      <c r="E23" s="92"/>
      <c r="F23" s="97"/>
      <c r="G23" s="92"/>
      <c r="H23" s="89"/>
      <c r="I23" s="92"/>
      <c r="J23" s="89"/>
      <c r="K23" s="102"/>
      <c r="L23" s="151">
        <v>0</v>
      </c>
      <c r="M23" s="109" t="s">
        <v>114</v>
      </c>
      <c r="N23" s="114"/>
      <c r="O23" s="104"/>
      <c r="P23" s="115"/>
      <c r="Q23" s="84"/>
      <c r="R23" s="84"/>
      <c r="S23" s="84"/>
      <c r="T23" s="84"/>
      <c r="U23" s="84"/>
      <c r="V23" s="84"/>
      <c r="W23" s="84"/>
      <c r="X23" s="84"/>
    </row>
    <row r="24" spans="2:24" ht="15" customHeight="1">
      <c r="B24" s="124"/>
      <c r="C24" s="86"/>
      <c r="D24" s="90"/>
      <c r="E24" s="93"/>
      <c r="F24" s="98"/>
      <c r="G24" s="93"/>
      <c r="H24" s="90"/>
      <c r="I24" s="152"/>
      <c r="J24" s="90"/>
      <c r="K24" s="153"/>
      <c r="L24" s="88"/>
      <c r="M24" s="110">
        <f>L23*0.4+6.5</f>
        <v>6.5</v>
      </c>
      <c r="N24" s="111">
        <f>E24+M24</f>
        <v>6.5</v>
      </c>
      <c r="O24" s="112" t="s">
        <v>111</v>
      </c>
      <c r="P24" s="113">
        <v>8.5</v>
      </c>
      <c r="Q24" s="84"/>
      <c r="R24" s="84"/>
      <c r="S24" s="84"/>
      <c r="T24" s="84"/>
      <c r="U24" s="84"/>
      <c r="V24" s="84"/>
      <c r="W24" s="84"/>
      <c r="X24" s="84"/>
    </row>
    <row r="25" spans="2:24" ht="15" customHeight="1">
      <c r="B25" s="139" t="s">
        <v>81</v>
      </c>
      <c r="C25" s="85" t="s">
        <v>74</v>
      </c>
      <c r="D25" s="89"/>
      <c r="E25" s="92"/>
      <c r="F25" s="151">
        <v>0</v>
      </c>
      <c r="G25" s="94" t="s">
        <v>115</v>
      </c>
      <c r="H25" s="97"/>
      <c r="I25" s="92"/>
      <c r="J25" s="97"/>
      <c r="K25" s="102"/>
      <c r="L25" s="97"/>
      <c r="M25" s="107"/>
      <c r="N25" s="114"/>
      <c r="O25" s="104"/>
      <c r="P25" s="115"/>
      <c r="Q25" s="84"/>
      <c r="R25" s="84"/>
      <c r="S25" s="84"/>
      <c r="T25" s="84"/>
      <c r="U25" s="84"/>
      <c r="V25" s="84"/>
      <c r="W25" s="84"/>
      <c r="X25" s="84"/>
    </row>
    <row r="26" spans="2:24" ht="15" customHeight="1">
      <c r="B26" s="124"/>
      <c r="C26" s="86" t="s">
        <v>75</v>
      </c>
      <c r="D26" s="90"/>
      <c r="E26" s="93"/>
      <c r="F26" s="88"/>
      <c r="G26" s="95">
        <f>F25*0.2+3.3</f>
        <v>3.3</v>
      </c>
      <c r="H26" s="98"/>
      <c r="I26" s="93"/>
      <c r="J26" s="98"/>
      <c r="K26" s="103"/>
      <c r="L26" s="98"/>
      <c r="M26" s="108"/>
      <c r="N26" s="116">
        <f>G26</f>
        <v>3.3</v>
      </c>
      <c r="O26" s="117" t="s">
        <v>113</v>
      </c>
      <c r="P26" s="118">
        <v>7.3</v>
      </c>
      <c r="Q26" s="84"/>
      <c r="R26" s="84"/>
      <c r="S26" s="84"/>
      <c r="T26" s="84"/>
      <c r="U26" s="84"/>
      <c r="V26" s="84"/>
      <c r="W26" s="84"/>
      <c r="X26" s="84"/>
    </row>
    <row r="27" spans="2:24" ht="15" customHeight="1">
      <c r="B27" s="141" t="s">
        <v>82</v>
      </c>
      <c r="C27" s="85" t="s">
        <v>76</v>
      </c>
      <c r="D27" s="151">
        <v>0</v>
      </c>
      <c r="E27" s="94" t="s">
        <v>99</v>
      </c>
      <c r="F27" s="97"/>
      <c r="G27" s="92"/>
      <c r="H27" s="97"/>
      <c r="I27" s="92"/>
      <c r="J27" s="97"/>
      <c r="K27" s="102"/>
      <c r="L27" s="97"/>
      <c r="M27" s="107"/>
      <c r="N27" s="114"/>
      <c r="O27" s="104"/>
      <c r="P27" s="115"/>
      <c r="Q27" s="84"/>
      <c r="R27" s="84"/>
      <c r="S27" s="84"/>
      <c r="T27" s="84"/>
      <c r="U27" s="84"/>
      <c r="V27" s="84"/>
      <c r="W27" s="84"/>
      <c r="X27" s="84"/>
    </row>
    <row r="28" spans="2:24" ht="15" customHeight="1">
      <c r="B28" s="142"/>
      <c r="C28" s="86"/>
      <c r="D28" s="88"/>
      <c r="E28" s="95">
        <f>D27*0.4+2.9</f>
        <v>2.9</v>
      </c>
      <c r="F28" s="98"/>
      <c r="G28" s="93"/>
      <c r="H28" s="98"/>
      <c r="I28" s="93"/>
      <c r="J28" s="98"/>
      <c r="K28" s="103"/>
      <c r="L28" s="98"/>
      <c r="M28" s="108"/>
      <c r="N28" s="111">
        <f>E28</f>
        <v>2.9</v>
      </c>
      <c r="O28" s="112" t="s">
        <v>100</v>
      </c>
      <c r="P28" s="113">
        <v>5.7</v>
      </c>
      <c r="Q28" s="84"/>
      <c r="R28" s="84"/>
      <c r="S28" s="84"/>
      <c r="T28" s="84"/>
      <c r="U28" s="84"/>
      <c r="V28" s="84"/>
      <c r="W28" s="84"/>
      <c r="X28" s="84"/>
    </row>
    <row r="29" spans="2:24" ht="15" customHeight="1">
      <c r="B29" s="139" t="s">
        <v>83</v>
      </c>
      <c r="C29" s="85" t="s">
        <v>77</v>
      </c>
      <c r="D29" s="89"/>
      <c r="E29" s="92"/>
      <c r="F29" s="151">
        <v>0</v>
      </c>
      <c r="G29" s="94" t="s">
        <v>116</v>
      </c>
      <c r="H29" s="97"/>
      <c r="I29" s="92"/>
      <c r="J29" s="97"/>
      <c r="K29" s="102"/>
      <c r="L29" s="97"/>
      <c r="M29" s="107"/>
      <c r="N29" s="116"/>
      <c r="O29" s="120"/>
      <c r="P29" s="118"/>
      <c r="Q29" s="84"/>
      <c r="R29" s="84"/>
      <c r="S29" s="84"/>
      <c r="T29" s="84"/>
      <c r="U29" s="84"/>
      <c r="V29" s="84"/>
      <c r="W29" s="84"/>
      <c r="X29" s="84"/>
    </row>
    <row r="30" spans="2:24" ht="15" customHeight="1">
      <c r="B30" s="124"/>
      <c r="C30" s="86"/>
      <c r="D30" s="90"/>
      <c r="E30" s="93"/>
      <c r="F30" s="88"/>
      <c r="G30" s="95">
        <f>F29*0.2+3.2</f>
        <v>3.2</v>
      </c>
      <c r="H30" s="98"/>
      <c r="I30" s="93"/>
      <c r="J30" s="98"/>
      <c r="K30" s="103"/>
      <c r="L30" s="98"/>
      <c r="M30" s="108"/>
      <c r="N30" s="111">
        <f>G30</f>
        <v>3.2</v>
      </c>
      <c r="O30" s="112" t="s">
        <v>117</v>
      </c>
      <c r="P30" s="113">
        <v>5.2</v>
      </c>
      <c r="Q30" s="84"/>
      <c r="R30" s="84"/>
      <c r="S30" s="84"/>
      <c r="T30" s="84"/>
      <c r="U30" s="84"/>
      <c r="V30" s="84"/>
      <c r="W30" s="84"/>
      <c r="X30" s="84"/>
    </row>
    <row r="31" spans="2:24" ht="15" customHeight="1">
      <c r="B31" s="139" t="s">
        <v>84</v>
      </c>
      <c r="C31" s="85" t="s">
        <v>93</v>
      </c>
      <c r="D31" s="89"/>
      <c r="E31" s="92"/>
      <c r="F31" s="151">
        <v>0</v>
      </c>
      <c r="G31" s="94" t="s">
        <v>118</v>
      </c>
      <c r="H31" s="97"/>
      <c r="I31" s="92"/>
      <c r="J31" s="97"/>
      <c r="K31" s="102"/>
      <c r="L31" s="97"/>
      <c r="M31" s="107"/>
      <c r="N31" s="114"/>
      <c r="O31" s="104"/>
      <c r="P31" s="109"/>
      <c r="Q31" s="84"/>
      <c r="R31" s="84"/>
      <c r="S31" s="84"/>
      <c r="T31" s="84"/>
      <c r="U31" s="84"/>
      <c r="V31" s="84"/>
      <c r="W31" s="84"/>
      <c r="X31" s="84"/>
    </row>
    <row r="32" spans="2:24" ht="15" customHeight="1">
      <c r="B32" s="138"/>
      <c r="C32" s="125"/>
      <c r="D32" s="145"/>
      <c r="E32" s="129"/>
      <c r="F32" s="126"/>
      <c r="G32" s="146">
        <f>F31*1</f>
        <v>0</v>
      </c>
      <c r="H32" s="128"/>
      <c r="I32" s="129"/>
      <c r="J32" s="128"/>
      <c r="K32" s="130"/>
      <c r="L32" s="128"/>
      <c r="M32" s="131"/>
      <c r="N32" s="116">
        <f>G32</f>
        <v>0</v>
      </c>
      <c r="O32" s="117"/>
      <c r="P32" s="144"/>
      <c r="Q32" s="84"/>
      <c r="R32" s="84"/>
      <c r="S32" s="84"/>
      <c r="T32" s="84"/>
      <c r="U32" s="84"/>
      <c r="V32" s="84"/>
      <c r="W32" s="84"/>
      <c r="X32" s="84"/>
    </row>
    <row r="33" spans="2:24" ht="15" customHeight="1">
      <c r="B33" s="138"/>
      <c r="C33" s="85" t="s">
        <v>94</v>
      </c>
      <c r="D33" s="89"/>
      <c r="E33" s="92"/>
      <c r="F33" s="151">
        <v>0</v>
      </c>
      <c r="G33" s="94" t="s">
        <v>119</v>
      </c>
      <c r="H33" s="97"/>
      <c r="I33" s="92"/>
      <c r="J33" s="97"/>
      <c r="K33" s="92"/>
      <c r="L33" s="97"/>
      <c r="M33" s="102"/>
      <c r="N33" s="114"/>
      <c r="O33" s="119"/>
      <c r="P33" s="148"/>
      <c r="Q33" s="84"/>
      <c r="R33" s="84"/>
      <c r="S33" s="84"/>
      <c r="T33" s="84"/>
      <c r="U33" s="84"/>
      <c r="V33" s="84"/>
      <c r="W33" s="84"/>
      <c r="X33" s="84"/>
    </row>
    <row r="34" spans="2:24" ht="15" customHeight="1" thickBot="1">
      <c r="B34" s="140"/>
      <c r="C34" s="87"/>
      <c r="D34" s="91"/>
      <c r="E34" s="99"/>
      <c r="F34" s="100"/>
      <c r="G34" s="96">
        <f>F33*1</f>
        <v>0</v>
      </c>
      <c r="H34" s="101"/>
      <c r="I34" s="99"/>
      <c r="J34" s="101"/>
      <c r="K34" s="99"/>
      <c r="L34" s="101"/>
      <c r="M34" s="106"/>
      <c r="N34" s="121">
        <f>G34</f>
        <v>0</v>
      </c>
      <c r="O34" s="122"/>
      <c r="P34" s="123"/>
      <c r="Q34" s="84"/>
      <c r="R34" s="84"/>
      <c r="S34" s="84"/>
      <c r="T34" s="84"/>
      <c r="U34" s="84"/>
      <c r="V34" s="84"/>
      <c r="W34" s="84"/>
      <c r="X34" s="84"/>
    </row>
    <row r="35" spans="2:24" ht="15" customHeight="1">
      <c r="B35" s="156">
        <f>+D35*0.4+F35*0.2+L35*0.4</f>
        <v>0</v>
      </c>
      <c r="C35" s="84"/>
      <c r="D35" s="156">
        <f>+D7+D9+D11+D13+D15+D17+D19+D21+D27</f>
        <v>0</v>
      </c>
      <c r="E35" s="157"/>
      <c r="F35" s="156">
        <f>+F13+F15+F25+F29+F31+F33</f>
        <v>0</v>
      </c>
      <c r="G35" s="158"/>
      <c r="H35" s="84"/>
      <c r="I35" s="84"/>
      <c r="J35" s="84"/>
      <c r="K35" s="84"/>
      <c r="L35" s="156">
        <f>+L11+L19+L21+L23</f>
        <v>0</v>
      </c>
      <c r="M35" s="158"/>
      <c r="N35" s="132"/>
      <c r="O35" s="133"/>
      <c r="P35" s="147"/>
      <c r="Q35" s="84"/>
      <c r="R35" s="84"/>
      <c r="S35" s="84"/>
      <c r="T35" s="84"/>
      <c r="U35" s="84"/>
      <c r="V35" s="84"/>
      <c r="W35" s="84"/>
      <c r="X35" s="84"/>
    </row>
    <row r="36" spans="2:24" ht="15" customHeight="1" thickBot="1">
      <c r="B36" s="84"/>
      <c r="C36" s="84"/>
      <c r="D36" s="84"/>
      <c r="E36" s="84"/>
      <c r="F36" s="84"/>
      <c r="G36" s="84"/>
      <c r="H36" s="84"/>
      <c r="I36" s="84"/>
      <c r="J36" s="84"/>
      <c r="K36" s="84"/>
      <c r="L36" s="221" t="s">
        <v>92</v>
      </c>
      <c r="M36" s="222"/>
      <c r="N36" s="121">
        <f>N8+N10+N12+N14+N16+N18+N20+N22+N24+N26+N28+N30+N32+N34</f>
        <v>64.99999999999999</v>
      </c>
      <c r="O36" s="122" t="s">
        <v>117</v>
      </c>
      <c r="P36" s="143">
        <f>P8+P10+P12+P14+P16+P18+P20+P22+P24+P26+P28+P30</f>
        <v>100</v>
      </c>
      <c r="Q36" s="84"/>
      <c r="R36" s="84"/>
      <c r="S36" s="84"/>
      <c r="T36" s="84"/>
      <c r="U36" s="84"/>
      <c r="V36" s="84"/>
      <c r="W36" s="84"/>
      <c r="X36" s="84"/>
    </row>
    <row r="37" spans="2:24" ht="13.5">
      <c r="B37" s="84" t="s">
        <v>120</v>
      </c>
      <c r="C37" s="84"/>
      <c r="D37" s="84"/>
      <c r="E37" s="84" t="s">
        <v>122</v>
      </c>
      <c r="F37" s="84"/>
      <c r="G37" s="84"/>
      <c r="H37" s="84"/>
      <c r="I37" s="84"/>
      <c r="J37" s="84"/>
      <c r="K37" s="84"/>
      <c r="L37" s="84"/>
      <c r="M37" s="84"/>
      <c r="N37" s="84"/>
      <c r="O37" s="84"/>
      <c r="P37" s="84"/>
      <c r="Q37" s="84"/>
      <c r="R37" s="84"/>
      <c r="S37" s="84"/>
      <c r="T37" s="84"/>
      <c r="U37" s="84"/>
      <c r="V37" s="84"/>
      <c r="W37" s="84"/>
      <c r="X37" s="84"/>
    </row>
    <row r="38" spans="2:24" ht="13.5">
      <c r="B38" s="84" t="s">
        <v>121</v>
      </c>
      <c r="C38" s="84"/>
      <c r="D38" s="84"/>
      <c r="E38" s="84" t="s">
        <v>123</v>
      </c>
      <c r="F38" s="84"/>
      <c r="G38" s="84"/>
      <c r="H38" s="84"/>
      <c r="I38" s="84"/>
      <c r="J38" s="84"/>
      <c r="K38" s="84"/>
      <c r="L38" s="84"/>
      <c r="M38" s="84"/>
      <c r="N38" s="84"/>
      <c r="O38" s="84"/>
      <c r="P38" s="84"/>
      <c r="Q38" s="84"/>
      <c r="R38" s="84"/>
      <c r="S38" s="84"/>
      <c r="T38" s="84"/>
      <c r="U38" s="84"/>
      <c r="V38" s="84"/>
      <c r="W38" s="84"/>
      <c r="X38" s="84"/>
    </row>
    <row r="39" spans="2:24" ht="13.5">
      <c r="B39" s="84"/>
      <c r="C39" s="84"/>
      <c r="D39" s="84"/>
      <c r="E39" s="84"/>
      <c r="F39" s="84"/>
      <c r="G39" s="84"/>
      <c r="H39" s="84"/>
      <c r="I39" s="84"/>
      <c r="J39" s="84"/>
      <c r="K39" s="84"/>
      <c r="L39" s="84"/>
      <c r="M39" s="84"/>
      <c r="N39" s="84"/>
      <c r="O39" s="84"/>
      <c r="P39" s="84"/>
      <c r="Q39" s="84"/>
      <c r="R39" s="84"/>
      <c r="S39" s="84"/>
      <c r="T39" s="84"/>
      <c r="U39" s="84"/>
      <c r="V39" s="84"/>
      <c r="W39" s="84"/>
      <c r="X39" s="84"/>
    </row>
    <row r="40" spans="2:24" ht="13.5">
      <c r="B40" s="84"/>
      <c r="C40" s="84"/>
      <c r="D40" s="84"/>
      <c r="E40" s="84"/>
      <c r="F40" s="84"/>
      <c r="G40" s="84"/>
      <c r="H40" s="84"/>
      <c r="I40" s="84"/>
      <c r="J40" s="84"/>
      <c r="K40" s="84"/>
      <c r="L40" s="84"/>
      <c r="M40" s="84"/>
      <c r="N40" s="84"/>
      <c r="O40" s="84"/>
      <c r="P40" s="84"/>
      <c r="Q40" s="84"/>
      <c r="R40" s="84"/>
      <c r="S40" s="84"/>
      <c r="T40" s="84"/>
      <c r="U40" s="84"/>
      <c r="V40" s="84"/>
      <c r="W40" s="84"/>
      <c r="X40" s="84"/>
    </row>
    <row r="41" spans="2:24" ht="13.5">
      <c r="B41" s="84"/>
      <c r="C41" s="84"/>
      <c r="D41" s="84"/>
      <c r="E41" s="84"/>
      <c r="F41" s="84"/>
      <c r="G41" s="84"/>
      <c r="H41" s="84"/>
      <c r="I41" s="84"/>
      <c r="J41" s="84"/>
      <c r="K41" s="84"/>
      <c r="L41" s="84"/>
      <c r="M41" s="84"/>
      <c r="N41" s="84"/>
      <c r="O41" s="84"/>
      <c r="P41" s="84"/>
      <c r="Q41" s="84"/>
      <c r="R41" s="84"/>
      <c r="S41" s="84"/>
      <c r="T41" s="84"/>
      <c r="U41" s="84"/>
      <c r="V41" s="84"/>
      <c r="W41" s="84"/>
      <c r="X41" s="84"/>
    </row>
    <row r="42" spans="2:24" ht="13.5">
      <c r="B42" s="84"/>
      <c r="C42" s="84"/>
      <c r="D42" s="84"/>
      <c r="E42" s="84"/>
      <c r="F42" s="84"/>
      <c r="G42" s="84"/>
      <c r="H42" s="84"/>
      <c r="I42" s="84"/>
      <c r="J42" s="84"/>
      <c r="K42" s="84"/>
      <c r="L42" s="84"/>
      <c r="M42" s="84"/>
      <c r="N42" s="84"/>
      <c r="O42" s="84"/>
      <c r="P42" s="84"/>
      <c r="Q42" s="84"/>
      <c r="R42" s="84"/>
      <c r="S42" s="84"/>
      <c r="T42" s="84"/>
      <c r="U42" s="84"/>
      <c r="V42" s="84"/>
      <c r="W42" s="84"/>
      <c r="X42" s="84"/>
    </row>
    <row r="43" spans="2:24" ht="13.5">
      <c r="B43" s="84"/>
      <c r="C43" s="84"/>
      <c r="D43" s="84"/>
      <c r="E43" s="84"/>
      <c r="F43" s="84"/>
      <c r="G43" s="84"/>
      <c r="H43" s="84"/>
      <c r="I43" s="84"/>
      <c r="J43" s="84"/>
      <c r="K43" s="84"/>
      <c r="L43" s="84"/>
      <c r="M43" s="84"/>
      <c r="N43" s="84"/>
      <c r="O43" s="84"/>
      <c r="P43" s="84"/>
      <c r="Q43" s="84"/>
      <c r="R43" s="84"/>
      <c r="S43" s="84"/>
      <c r="T43" s="84"/>
      <c r="U43" s="84"/>
      <c r="V43" s="84"/>
      <c r="W43" s="84"/>
      <c r="X43" s="84"/>
    </row>
    <row r="44" spans="2:24" ht="13.5">
      <c r="B44" s="84"/>
      <c r="C44" s="84"/>
      <c r="D44" s="84"/>
      <c r="E44" s="84"/>
      <c r="F44" s="84"/>
      <c r="G44" s="84"/>
      <c r="H44" s="84"/>
      <c r="I44" s="84"/>
      <c r="J44" s="84"/>
      <c r="K44" s="84"/>
      <c r="L44" s="84"/>
      <c r="M44" s="84"/>
      <c r="N44" s="84"/>
      <c r="O44" s="84"/>
      <c r="P44" s="84"/>
      <c r="Q44" s="84"/>
      <c r="R44" s="84"/>
      <c r="S44" s="84"/>
      <c r="T44" s="84"/>
      <c r="U44" s="84"/>
      <c r="V44" s="84"/>
      <c r="W44" s="84"/>
      <c r="X44" s="84"/>
    </row>
    <row r="45" spans="2:24" ht="13.5">
      <c r="B45" s="84"/>
      <c r="C45" s="84"/>
      <c r="D45" s="84"/>
      <c r="E45" s="84"/>
      <c r="F45" s="84"/>
      <c r="G45" s="84"/>
      <c r="H45" s="84"/>
      <c r="I45" s="84"/>
      <c r="J45" s="84"/>
      <c r="K45" s="84"/>
      <c r="L45" s="84"/>
      <c r="M45" s="84"/>
      <c r="N45" s="84"/>
      <c r="O45" s="84"/>
      <c r="P45" s="84"/>
      <c r="Q45" s="84"/>
      <c r="R45" s="84"/>
      <c r="S45" s="84"/>
      <c r="T45" s="84"/>
      <c r="U45" s="84"/>
      <c r="V45" s="84"/>
      <c r="W45" s="84"/>
      <c r="X45" s="84"/>
    </row>
    <row r="46" spans="2:24" ht="13.5">
      <c r="B46" s="84"/>
      <c r="C46" s="84"/>
      <c r="D46" s="84"/>
      <c r="E46" s="84"/>
      <c r="F46" s="84"/>
      <c r="G46" s="84"/>
      <c r="H46" s="84"/>
      <c r="I46" s="84"/>
      <c r="J46" s="84"/>
      <c r="K46" s="84"/>
      <c r="L46" s="84"/>
      <c r="M46" s="84"/>
      <c r="N46" s="84"/>
      <c r="O46" s="84"/>
      <c r="P46" s="84"/>
      <c r="Q46" s="84"/>
      <c r="R46" s="84"/>
      <c r="S46" s="84"/>
      <c r="T46" s="84"/>
      <c r="U46" s="84"/>
      <c r="V46" s="84"/>
      <c r="W46" s="84"/>
      <c r="X46" s="84"/>
    </row>
    <row r="47" spans="2:24" ht="13.5">
      <c r="B47" s="84"/>
      <c r="C47" s="84"/>
      <c r="D47" s="84"/>
      <c r="E47" s="84"/>
      <c r="F47" s="84"/>
      <c r="G47" s="84"/>
      <c r="H47" s="84"/>
      <c r="I47" s="84"/>
      <c r="J47" s="84"/>
      <c r="K47" s="84"/>
      <c r="L47" s="84"/>
      <c r="M47" s="84"/>
      <c r="N47" s="84"/>
      <c r="O47" s="84"/>
      <c r="P47" s="84"/>
      <c r="Q47" s="84"/>
      <c r="R47" s="84"/>
      <c r="S47" s="84"/>
      <c r="T47" s="84"/>
      <c r="U47" s="84"/>
      <c r="V47" s="84"/>
      <c r="W47" s="84"/>
      <c r="X47" s="84"/>
    </row>
    <row r="48" spans="2:24" ht="13.5">
      <c r="B48" s="84"/>
      <c r="C48" s="84"/>
      <c r="D48" s="84"/>
      <c r="E48" s="84"/>
      <c r="F48" s="84"/>
      <c r="G48" s="84"/>
      <c r="H48" s="84"/>
      <c r="I48" s="84"/>
      <c r="J48" s="84"/>
      <c r="K48" s="84"/>
      <c r="L48" s="84"/>
      <c r="M48" s="84"/>
      <c r="N48" s="84"/>
      <c r="O48" s="84"/>
      <c r="P48" s="84"/>
      <c r="Q48" s="84"/>
      <c r="R48" s="84"/>
      <c r="S48" s="84"/>
      <c r="T48" s="84"/>
      <c r="U48" s="84"/>
      <c r="V48" s="84"/>
      <c r="W48" s="84"/>
      <c r="X48" s="84"/>
    </row>
    <row r="49" spans="2:24" ht="13.5">
      <c r="B49" s="84"/>
      <c r="C49" s="84"/>
      <c r="D49" s="84"/>
      <c r="E49" s="84"/>
      <c r="F49" s="84"/>
      <c r="G49" s="84"/>
      <c r="H49" s="84"/>
      <c r="I49" s="84"/>
      <c r="J49" s="84"/>
      <c r="K49" s="84"/>
      <c r="L49" s="84"/>
      <c r="M49" s="84"/>
      <c r="N49" s="84"/>
      <c r="O49" s="84"/>
      <c r="P49" s="84"/>
      <c r="Q49" s="84"/>
      <c r="R49" s="84"/>
      <c r="S49" s="84"/>
      <c r="T49" s="84"/>
      <c r="U49" s="84"/>
      <c r="V49" s="84"/>
      <c r="W49" s="84"/>
      <c r="X49" s="84"/>
    </row>
    <row r="50" spans="2:24" ht="13.5">
      <c r="B50" s="84"/>
      <c r="C50" s="84"/>
      <c r="D50" s="84"/>
      <c r="E50" s="84"/>
      <c r="F50" s="84"/>
      <c r="G50" s="84"/>
      <c r="H50" s="84"/>
      <c r="I50" s="84"/>
      <c r="J50" s="84"/>
      <c r="K50" s="84"/>
      <c r="L50" s="84"/>
      <c r="M50" s="84"/>
      <c r="N50" s="84"/>
      <c r="O50" s="84"/>
      <c r="P50" s="84"/>
      <c r="Q50" s="84"/>
      <c r="R50" s="84"/>
      <c r="S50" s="84"/>
      <c r="T50" s="84"/>
      <c r="U50" s="84"/>
      <c r="V50" s="84"/>
      <c r="W50" s="84"/>
      <c r="X50" s="84"/>
    </row>
    <row r="51" spans="2:24" ht="13.5">
      <c r="B51" s="84"/>
      <c r="C51" s="84"/>
      <c r="D51" s="84"/>
      <c r="E51" s="84"/>
      <c r="F51" s="84"/>
      <c r="G51" s="84"/>
      <c r="H51" s="84"/>
      <c r="I51" s="84"/>
      <c r="J51" s="84"/>
      <c r="K51" s="84"/>
      <c r="L51" s="84"/>
      <c r="M51" s="84"/>
      <c r="N51" s="84"/>
      <c r="O51" s="84"/>
      <c r="P51" s="84"/>
      <c r="Q51" s="84"/>
      <c r="R51" s="84"/>
      <c r="S51" s="84"/>
      <c r="T51" s="84"/>
      <c r="U51" s="84"/>
      <c r="V51" s="84"/>
      <c r="W51" s="84"/>
      <c r="X51" s="84"/>
    </row>
    <row r="52" spans="2:24" ht="13.5">
      <c r="B52" s="84"/>
      <c r="C52" s="84"/>
      <c r="D52" s="84"/>
      <c r="E52" s="84"/>
      <c r="F52" s="84"/>
      <c r="G52" s="84"/>
      <c r="H52" s="84"/>
      <c r="I52" s="84"/>
      <c r="J52" s="84"/>
      <c r="K52" s="84"/>
      <c r="L52" s="84"/>
      <c r="M52" s="84"/>
      <c r="N52" s="84"/>
      <c r="O52" s="84"/>
      <c r="P52" s="84"/>
      <c r="Q52" s="84"/>
      <c r="R52" s="84"/>
      <c r="S52" s="84"/>
      <c r="T52" s="84"/>
      <c r="U52" s="84"/>
      <c r="V52" s="84"/>
      <c r="W52" s="84"/>
      <c r="X52" s="84"/>
    </row>
    <row r="53" spans="2:24" ht="13.5">
      <c r="B53" s="84"/>
      <c r="C53" s="84"/>
      <c r="D53" s="84"/>
      <c r="E53" s="84"/>
      <c r="F53" s="84"/>
      <c r="G53" s="84"/>
      <c r="H53" s="84"/>
      <c r="I53" s="84"/>
      <c r="J53" s="84"/>
      <c r="K53" s="84"/>
      <c r="L53" s="84"/>
      <c r="M53" s="84"/>
      <c r="N53" s="84"/>
      <c r="O53" s="84"/>
      <c r="P53" s="84"/>
      <c r="Q53" s="84"/>
      <c r="R53" s="84"/>
      <c r="S53" s="84"/>
      <c r="T53" s="84"/>
      <c r="U53" s="84"/>
      <c r="V53" s="84"/>
      <c r="W53" s="84"/>
      <c r="X53" s="84"/>
    </row>
    <row r="54" spans="2:24" ht="13.5">
      <c r="B54" s="84"/>
      <c r="C54" s="84"/>
      <c r="D54" s="84"/>
      <c r="E54" s="84"/>
      <c r="F54" s="84"/>
      <c r="G54" s="84"/>
      <c r="H54" s="84"/>
      <c r="I54" s="84"/>
      <c r="J54" s="84"/>
      <c r="K54" s="84"/>
      <c r="L54" s="84"/>
      <c r="M54" s="84"/>
      <c r="N54" s="84"/>
      <c r="O54" s="84"/>
      <c r="P54" s="84"/>
      <c r="Q54" s="84"/>
      <c r="R54" s="84"/>
      <c r="S54" s="84"/>
      <c r="T54" s="84"/>
      <c r="U54" s="84"/>
      <c r="V54" s="84"/>
      <c r="W54" s="84"/>
      <c r="X54" s="84"/>
    </row>
    <row r="55" spans="2:24" ht="13.5">
      <c r="B55" s="84"/>
      <c r="C55" s="84"/>
      <c r="D55" s="84"/>
      <c r="E55" s="84"/>
      <c r="F55" s="84"/>
      <c r="G55" s="84"/>
      <c r="H55" s="84"/>
      <c r="I55" s="84"/>
      <c r="J55" s="84"/>
      <c r="K55" s="84"/>
      <c r="L55" s="84"/>
      <c r="M55" s="84"/>
      <c r="N55" s="84"/>
      <c r="O55" s="84"/>
      <c r="P55" s="84"/>
      <c r="Q55" s="84"/>
      <c r="R55" s="84"/>
      <c r="S55" s="84"/>
      <c r="T55" s="84"/>
      <c r="U55" s="84"/>
      <c r="V55" s="84"/>
      <c r="W55" s="84"/>
      <c r="X55" s="84"/>
    </row>
    <row r="56" spans="2:24" ht="13.5">
      <c r="B56" s="84"/>
      <c r="C56" s="84"/>
      <c r="D56" s="84"/>
      <c r="E56" s="84"/>
      <c r="F56" s="84"/>
      <c r="G56" s="84"/>
      <c r="H56" s="84"/>
      <c r="I56" s="84"/>
      <c r="J56" s="84"/>
      <c r="K56" s="84"/>
      <c r="L56" s="84"/>
      <c r="M56" s="84"/>
      <c r="N56" s="84"/>
      <c r="O56" s="84"/>
      <c r="P56" s="84"/>
      <c r="Q56" s="84"/>
      <c r="R56" s="84"/>
      <c r="S56" s="84"/>
      <c r="T56" s="84"/>
      <c r="U56" s="84"/>
      <c r="V56" s="84"/>
      <c r="W56" s="84"/>
      <c r="X56" s="84"/>
    </row>
    <row r="57" spans="2:24" ht="13.5">
      <c r="B57" s="84"/>
      <c r="C57" s="84"/>
      <c r="D57" s="84"/>
      <c r="E57" s="84"/>
      <c r="F57" s="84"/>
      <c r="G57" s="84"/>
      <c r="H57" s="84"/>
      <c r="I57" s="84"/>
      <c r="J57" s="84"/>
      <c r="K57" s="84"/>
      <c r="L57" s="84"/>
      <c r="M57" s="84"/>
      <c r="N57" s="84"/>
      <c r="O57" s="84"/>
      <c r="P57" s="84"/>
      <c r="Q57" s="84"/>
      <c r="R57" s="84"/>
      <c r="S57" s="84"/>
      <c r="T57" s="84"/>
      <c r="U57" s="84"/>
      <c r="V57" s="84"/>
      <c r="W57" s="84"/>
      <c r="X57" s="84"/>
    </row>
    <row r="58" spans="2:24" ht="13.5">
      <c r="B58" s="84"/>
      <c r="C58" s="84"/>
      <c r="D58" s="84"/>
      <c r="E58" s="84"/>
      <c r="F58" s="84"/>
      <c r="G58" s="84"/>
      <c r="H58" s="84"/>
      <c r="I58" s="84"/>
      <c r="J58" s="84"/>
      <c r="K58" s="84"/>
      <c r="L58" s="84"/>
      <c r="M58" s="84"/>
      <c r="N58" s="84"/>
      <c r="O58" s="84"/>
      <c r="P58" s="84"/>
      <c r="Q58" s="84"/>
      <c r="R58" s="84"/>
      <c r="S58" s="84"/>
      <c r="T58" s="84"/>
      <c r="U58" s="84"/>
      <c r="V58" s="84"/>
      <c r="W58" s="84"/>
      <c r="X58" s="84"/>
    </row>
    <row r="59" spans="2:24" ht="13.5">
      <c r="B59" s="84"/>
      <c r="C59" s="84"/>
      <c r="D59" s="84"/>
      <c r="E59" s="84"/>
      <c r="F59" s="84"/>
      <c r="G59" s="84"/>
      <c r="H59" s="84"/>
      <c r="I59" s="84"/>
      <c r="J59" s="84"/>
      <c r="K59" s="84"/>
      <c r="L59" s="84"/>
      <c r="M59" s="84"/>
      <c r="N59" s="84"/>
      <c r="O59" s="84"/>
      <c r="P59" s="84"/>
      <c r="Q59" s="84"/>
      <c r="R59" s="84"/>
      <c r="S59" s="84"/>
      <c r="T59" s="84"/>
      <c r="U59" s="84"/>
      <c r="V59" s="84"/>
      <c r="W59" s="84"/>
      <c r="X59" s="84"/>
    </row>
    <row r="60" spans="2:24" ht="13.5">
      <c r="B60" s="84"/>
      <c r="C60" s="84"/>
      <c r="D60" s="84"/>
      <c r="E60" s="84"/>
      <c r="F60" s="84"/>
      <c r="G60" s="84"/>
      <c r="H60" s="84"/>
      <c r="I60" s="84"/>
      <c r="J60" s="84"/>
      <c r="K60" s="84"/>
      <c r="L60" s="84"/>
      <c r="M60" s="84"/>
      <c r="N60" s="84"/>
      <c r="O60" s="84"/>
      <c r="P60" s="84"/>
      <c r="Q60" s="84"/>
      <c r="R60" s="84"/>
      <c r="S60" s="84"/>
      <c r="T60" s="84"/>
      <c r="U60" s="84"/>
      <c r="V60" s="84"/>
      <c r="W60" s="84"/>
      <c r="X60" s="84"/>
    </row>
    <row r="61" spans="2:24" ht="13.5">
      <c r="B61" s="84"/>
      <c r="C61" s="84"/>
      <c r="D61" s="84"/>
      <c r="E61" s="84"/>
      <c r="F61" s="84"/>
      <c r="G61" s="84"/>
      <c r="H61" s="84"/>
      <c r="I61" s="84"/>
      <c r="J61" s="84"/>
      <c r="K61" s="84"/>
      <c r="L61" s="84"/>
      <c r="M61" s="84"/>
      <c r="N61" s="84"/>
      <c r="O61" s="84"/>
      <c r="P61" s="84"/>
      <c r="Q61" s="84"/>
      <c r="R61" s="84"/>
      <c r="S61" s="84"/>
      <c r="T61" s="84"/>
      <c r="U61" s="84"/>
      <c r="V61" s="84"/>
      <c r="W61" s="84"/>
      <c r="X61" s="84"/>
    </row>
    <row r="62" spans="2:24" ht="13.5">
      <c r="B62" s="84"/>
      <c r="C62" s="84"/>
      <c r="D62" s="84"/>
      <c r="E62" s="84"/>
      <c r="F62" s="84"/>
      <c r="G62" s="84"/>
      <c r="H62" s="84"/>
      <c r="I62" s="84"/>
      <c r="J62" s="84"/>
      <c r="K62" s="84"/>
      <c r="L62" s="84"/>
      <c r="M62" s="84"/>
      <c r="N62" s="84"/>
      <c r="O62" s="84"/>
      <c r="P62" s="84"/>
      <c r="Q62" s="84"/>
      <c r="R62" s="84"/>
      <c r="S62" s="84"/>
      <c r="T62" s="84"/>
      <c r="U62" s="84"/>
      <c r="V62" s="84"/>
      <c r="W62" s="84"/>
      <c r="X62" s="84"/>
    </row>
    <row r="63" spans="2:24" ht="13.5">
      <c r="B63" s="84"/>
      <c r="C63" s="84"/>
      <c r="D63" s="84"/>
      <c r="E63" s="84"/>
      <c r="F63" s="84"/>
      <c r="G63" s="84"/>
      <c r="H63" s="84"/>
      <c r="I63" s="84"/>
      <c r="J63" s="84"/>
      <c r="K63" s="84"/>
      <c r="L63" s="84"/>
      <c r="M63" s="84"/>
      <c r="N63" s="84"/>
      <c r="O63" s="84"/>
      <c r="P63" s="84"/>
      <c r="Q63" s="84"/>
      <c r="R63" s="84"/>
      <c r="S63" s="84"/>
      <c r="T63" s="84"/>
      <c r="U63" s="84"/>
      <c r="V63" s="84"/>
      <c r="W63" s="84"/>
      <c r="X63" s="84"/>
    </row>
    <row r="64" spans="2:24" ht="13.5">
      <c r="B64" s="84"/>
      <c r="C64" s="84"/>
      <c r="D64" s="84"/>
      <c r="E64" s="84"/>
      <c r="F64" s="84"/>
      <c r="G64" s="84"/>
      <c r="H64" s="84"/>
      <c r="I64" s="84"/>
      <c r="J64" s="84"/>
      <c r="K64" s="84"/>
      <c r="L64" s="84"/>
      <c r="M64" s="84"/>
      <c r="N64" s="84"/>
      <c r="O64" s="84"/>
      <c r="P64" s="84"/>
      <c r="Q64" s="84"/>
      <c r="R64" s="84"/>
      <c r="S64" s="84"/>
      <c r="T64" s="84"/>
      <c r="U64" s="84"/>
      <c r="V64" s="84"/>
      <c r="W64" s="84"/>
      <c r="X64" s="84"/>
    </row>
    <row r="65" spans="2:24" ht="13.5">
      <c r="B65" s="84"/>
      <c r="C65" s="84"/>
      <c r="D65" s="84"/>
      <c r="E65" s="84"/>
      <c r="F65" s="84"/>
      <c r="G65" s="84"/>
      <c r="H65" s="84"/>
      <c r="I65" s="84"/>
      <c r="J65" s="84"/>
      <c r="K65" s="84"/>
      <c r="L65" s="84"/>
      <c r="M65" s="84"/>
      <c r="N65" s="84"/>
      <c r="O65" s="84"/>
      <c r="P65" s="84"/>
      <c r="Q65" s="84"/>
      <c r="R65" s="84"/>
      <c r="S65" s="84"/>
      <c r="T65" s="84"/>
      <c r="U65" s="84"/>
      <c r="V65" s="84"/>
      <c r="W65" s="84"/>
      <c r="X65" s="84"/>
    </row>
    <row r="66" spans="2:24" ht="13.5">
      <c r="B66" s="84"/>
      <c r="C66" s="84"/>
      <c r="D66" s="84"/>
      <c r="E66" s="84"/>
      <c r="F66" s="84"/>
      <c r="G66" s="84"/>
      <c r="H66" s="84"/>
      <c r="I66" s="84"/>
      <c r="J66" s="84"/>
      <c r="K66" s="84"/>
      <c r="L66" s="84"/>
      <c r="M66" s="84"/>
      <c r="N66" s="84"/>
      <c r="O66" s="84"/>
      <c r="P66" s="84"/>
      <c r="Q66" s="84"/>
      <c r="R66" s="84"/>
      <c r="S66" s="84"/>
      <c r="T66" s="84"/>
      <c r="U66" s="84"/>
      <c r="V66" s="84"/>
      <c r="W66" s="84"/>
      <c r="X66" s="84"/>
    </row>
    <row r="67" spans="2:24" ht="13.5">
      <c r="B67" s="84"/>
      <c r="C67" s="84"/>
      <c r="D67" s="84"/>
      <c r="E67" s="84"/>
      <c r="F67" s="84"/>
      <c r="G67" s="84"/>
      <c r="H67" s="84"/>
      <c r="I67" s="84"/>
      <c r="J67" s="84"/>
      <c r="K67" s="84"/>
      <c r="L67" s="84"/>
      <c r="M67" s="84"/>
      <c r="N67" s="84"/>
      <c r="O67" s="84"/>
      <c r="P67" s="84"/>
      <c r="Q67" s="84"/>
      <c r="R67" s="84"/>
      <c r="S67" s="84"/>
      <c r="T67" s="84"/>
      <c r="U67" s="84"/>
      <c r="V67" s="84"/>
      <c r="W67" s="84"/>
      <c r="X67" s="84"/>
    </row>
    <row r="68" spans="2:24" ht="13.5">
      <c r="B68" s="84"/>
      <c r="C68" s="84"/>
      <c r="D68" s="84"/>
      <c r="E68" s="84"/>
      <c r="F68" s="84"/>
      <c r="G68" s="84"/>
      <c r="H68" s="84"/>
      <c r="I68" s="84"/>
      <c r="J68" s="84"/>
      <c r="K68" s="84"/>
      <c r="L68" s="84"/>
      <c r="M68" s="84"/>
      <c r="N68" s="84"/>
      <c r="O68" s="84"/>
      <c r="P68" s="84"/>
      <c r="Q68" s="84"/>
      <c r="R68" s="84"/>
      <c r="S68" s="84"/>
      <c r="T68" s="84"/>
      <c r="U68" s="84"/>
      <c r="V68" s="84"/>
      <c r="W68" s="84"/>
      <c r="X68" s="84"/>
    </row>
    <row r="69" spans="2:24" ht="13.5">
      <c r="B69" s="84"/>
      <c r="C69" s="84"/>
      <c r="D69" s="84"/>
      <c r="E69" s="84"/>
      <c r="F69" s="84"/>
      <c r="G69" s="84"/>
      <c r="H69" s="84"/>
      <c r="I69" s="84"/>
      <c r="J69" s="84"/>
      <c r="K69" s="84"/>
      <c r="L69" s="84"/>
      <c r="M69" s="84"/>
      <c r="N69" s="84"/>
      <c r="O69" s="84"/>
      <c r="P69" s="84"/>
      <c r="Q69" s="84"/>
      <c r="R69" s="84"/>
      <c r="S69" s="84"/>
      <c r="T69" s="84"/>
      <c r="U69" s="84"/>
      <c r="V69" s="84"/>
      <c r="W69" s="84"/>
      <c r="X69" s="84"/>
    </row>
    <row r="70" spans="2:24" ht="13.5">
      <c r="B70" s="84"/>
      <c r="C70" s="84"/>
      <c r="D70" s="84"/>
      <c r="E70" s="84"/>
      <c r="F70" s="84"/>
      <c r="G70" s="84"/>
      <c r="H70" s="84"/>
      <c r="I70" s="84"/>
      <c r="J70" s="84"/>
      <c r="K70" s="84"/>
      <c r="L70" s="84"/>
      <c r="M70" s="84"/>
      <c r="N70" s="84"/>
      <c r="O70" s="84"/>
      <c r="P70" s="84"/>
      <c r="Q70" s="84"/>
      <c r="R70" s="84"/>
      <c r="S70" s="84"/>
      <c r="T70" s="84"/>
      <c r="U70" s="84"/>
      <c r="V70" s="84"/>
      <c r="W70" s="84"/>
      <c r="X70" s="84"/>
    </row>
    <row r="71" spans="2:24" ht="13.5">
      <c r="B71" s="84"/>
      <c r="C71" s="84"/>
      <c r="D71" s="84"/>
      <c r="E71" s="84"/>
      <c r="F71" s="84"/>
      <c r="G71" s="84"/>
      <c r="H71" s="84"/>
      <c r="I71" s="84"/>
      <c r="J71" s="84"/>
      <c r="K71" s="84"/>
      <c r="L71" s="84"/>
      <c r="M71" s="84"/>
      <c r="N71" s="84"/>
      <c r="O71" s="84"/>
      <c r="P71" s="84"/>
      <c r="Q71" s="84"/>
      <c r="R71" s="84"/>
      <c r="S71" s="84"/>
      <c r="T71" s="84"/>
      <c r="U71" s="84"/>
      <c r="V71" s="84"/>
      <c r="W71" s="84"/>
      <c r="X71" s="84"/>
    </row>
    <row r="72" spans="2:24" ht="13.5">
      <c r="B72" s="84"/>
      <c r="C72" s="84"/>
      <c r="D72" s="84"/>
      <c r="E72" s="84"/>
      <c r="F72" s="84"/>
      <c r="G72" s="84"/>
      <c r="H72" s="84"/>
      <c r="I72" s="84"/>
      <c r="J72" s="84"/>
      <c r="K72" s="84"/>
      <c r="L72" s="84"/>
      <c r="M72" s="84"/>
      <c r="N72" s="84"/>
      <c r="O72" s="84"/>
      <c r="P72" s="84"/>
      <c r="Q72" s="84"/>
      <c r="R72" s="84"/>
      <c r="S72" s="84"/>
      <c r="T72" s="84"/>
      <c r="U72" s="84"/>
      <c r="V72" s="84"/>
      <c r="W72" s="84"/>
      <c r="X72" s="84"/>
    </row>
    <row r="73" spans="2:24" ht="13.5">
      <c r="B73" s="84"/>
      <c r="C73" s="84"/>
      <c r="D73" s="84"/>
      <c r="E73" s="84"/>
      <c r="F73" s="84"/>
      <c r="G73" s="84"/>
      <c r="H73" s="84"/>
      <c r="I73" s="84"/>
      <c r="J73" s="84"/>
      <c r="K73" s="84"/>
      <c r="L73" s="84"/>
      <c r="M73" s="84"/>
      <c r="N73" s="84"/>
      <c r="O73" s="84"/>
      <c r="P73" s="84"/>
      <c r="Q73" s="84"/>
      <c r="R73" s="84"/>
      <c r="S73" s="84"/>
      <c r="T73" s="84"/>
      <c r="U73" s="84"/>
      <c r="V73" s="84"/>
      <c r="W73" s="84"/>
      <c r="X73" s="84"/>
    </row>
    <row r="74" spans="2:24" ht="13.5">
      <c r="B74" s="84"/>
      <c r="C74" s="84"/>
      <c r="D74" s="84"/>
      <c r="E74" s="84"/>
      <c r="F74" s="84"/>
      <c r="G74" s="84"/>
      <c r="H74" s="84"/>
      <c r="I74" s="84"/>
      <c r="J74" s="84"/>
      <c r="K74" s="84"/>
      <c r="L74" s="84"/>
      <c r="M74" s="84"/>
      <c r="N74" s="84"/>
      <c r="O74" s="84"/>
      <c r="P74" s="84"/>
      <c r="Q74" s="84"/>
      <c r="R74" s="84"/>
      <c r="S74" s="84"/>
      <c r="T74" s="84"/>
      <c r="U74" s="84"/>
      <c r="V74" s="84"/>
      <c r="W74" s="84"/>
      <c r="X74" s="84"/>
    </row>
    <row r="75" spans="2:24" ht="13.5">
      <c r="B75" s="84"/>
      <c r="C75" s="84"/>
      <c r="D75" s="84"/>
      <c r="E75" s="84"/>
      <c r="F75" s="84"/>
      <c r="G75" s="84"/>
      <c r="H75" s="84"/>
      <c r="I75" s="84"/>
      <c r="J75" s="84"/>
      <c r="K75" s="84"/>
      <c r="L75" s="84"/>
      <c r="M75" s="84"/>
      <c r="N75" s="84"/>
      <c r="O75" s="84"/>
      <c r="P75" s="84"/>
      <c r="Q75" s="84"/>
      <c r="R75" s="84"/>
      <c r="S75" s="84"/>
      <c r="T75" s="84"/>
      <c r="U75" s="84"/>
      <c r="V75" s="84"/>
      <c r="W75" s="84"/>
      <c r="X75" s="84"/>
    </row>
    <row r="76" spans="2:24" ht="13.5">
      <c r="B76" s="84"/>
      <c r="C76" s="84"/>
      <c r="D76" s="84"/>
      <c r="E76" s="84"/>
      <c r="F76" s="84"/>
      <c r="G76" s="84"/>
      <c r="H76" s="84"/>
      <c r="I76" s="84"/>
      <c r="J76" s="84"/>
      <c r="K76" s="84"/>
      <c r="L76" s="84"/>
      <c r="M76" s="84"/>
      <c r="N76" s="84"/>
      <c r="O76" s="84"/>
      <c r="P76" s="84"/>
      <c r="Q76" s="84"/>
      <c r="R76" s="84"/>
      <c r="S76" s="84"/>
      <c r="T76" s="84"/>
      <c r="U76" s="84"/>
      <c r="V76" s="84"/>
      <c r="W76" s="84"/>
      <c r="X76" s="84"/>
    </row>
    <row r="77" spans="2:24" ht="13.5">
      <c r="B77" s="84"/>
      <c r="C77" s="84"/>
      <c r="D77" s="84"/>
      <c r="E77" s="84"/>
      <c r="F77" s="84"/>
      <c r="G77" s="84"/>
      <c r="H77" s="84"/>
      <c r="I77" s="84"/>
      <c r="J77" s="84"/>
      <c r="K77" s="84"/>
      <c r="L77" s="84"/>
      <c r="M77" s="84"/>
      <c r="N77" s="84"/>
      <c r="O77" s="84"/>
      <c r="P77" s="84"/>
      <c r="Q77" s="84"/>
      <c r="R77" s="84"/>
      <c r="S77" s="84"/>
      <c r="T77" s="84"/>
      <c r="U77" s="84"/>
      <c r="V77" s="84"/>
      <c r="W77" s="84"/>
      <c r="X77" s="84"/>
    </row>
    <row r="78" spans="2:24" ht="13.5">
      <c r="B78" s="84"/>
      <c r="C78" s="84"/>
      <c r="D78" s="84"/>
      <c r="E78" s="84"/>
      <c r="F78" s="84"/>
      <c r="G78" s="84"/>
      <c r="H78" s="84"/>
      <c r="I78" s="84"/>
      <c r="J78" s="84"/>
      <c r="K78" s="84"/>
      <c r="L78" s="84"/>
      <c r="M78" s="84"/>
      <c r="N78" s="84"/>
      <c r="O78" s="84"/>
      <c r="P78" s="84"/>
      <c r="Q78" s="84"/>
      <c r="R78" s="84"/>
      <c r="S78" s="84"/>
      <c r="T78" s="84"/>
      <c r="U78" s="84"/>
      <c r="V78" s="84"/>
      <c r="W78" s="84"/>
      <c r="X78" s="84"/>
    </row>
  </sheetData>
  <sheetProtection/>
  <mergeCells count="9">
    <mergeCell ref="L6:M6"/>
    <mergeCell ref="N6:P6"/>
    <mergeCell ref="L36:M36"/>
    <mergeCell ref="B2:P2"/>
    <mergeCell ref="D6:E6"/>
    <mergeCell ref="F6:G6"/>
    <mergeCell ref="H6:I6"/>
    <mergeCell ref="J6:K6"/>
    <mergeCell ref="D4:P4"/>
  </mergeCells>
  <printOptions/>
  <pageMargins left="0.75" right="0.75" top="0.63" bottom="0.62" header="0.512" footer="0.512"/>
  <pageSetup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dimension ref="A1:E20"/>
  <sheetViews>
    <sheetView zoomScalePageLayoutView="0" workbookViewId="0" topLeftCell="A1">
      <selection activeCell="C6" sqref="C6"/>
    </sheetView>
  </sheetViews>
  <sheetFormatPr defaultColWidth="9.00390625" defaultRowHeight="13.5"/>
  <cols>
    <col min="1" max="1" width="30.25390625" style="163" customWidth="1"/>
    <col min="2" max="2" width="27.875" style="163" customWidth="1"/>
    <col min="3" max="3" width="10.875" style="163" customWidth="1"/>
    <col min="4" max="4" width="5.00390625" style="163" customWidth="1"/>
    <col min="5" max="5" width="10.875" style="163" customWidth="1"/>
    <col min="6" max="16384" width="9.00390625" style="163" customWidth="1"/>
  </cols>
  <sheetData>
    <row r="1" ht="13.5">
      <c r="A1" s="163" t="s">
        <v>152</v>
      </c>
    </row>
    <row r="2" ht="24" customHeight="1"/>
    <row r="3" spans="1:5" ht="13.5">
      <c r="A3" s="176" t="s">
        <v>192</v>
      </c>
      <c r="B3" s="164"/>
      <c r="C3" s="164"/>
      <c r="D3" s="164"/>
      <c r="E3" s="164"/>
    </row>
    <row r="4" ht="33" customHeight="1"/>
    <row r="5" spans="1:5" ht="39.75" customHeight="1">
      <c r="A5" s="166" t="s">
        <v>153</v>
      </c>
      <c r="B5" s="166" t="s">
        <v>154</v>
      </c>
      <c r="C5" s="168" t="s">
        <v>155</v>
      </c>
      <c r="D5" s="169"/>
      <c r="E5" s="170"/>
    </row>
    <row r="6" spans="1:5" ht="39.75" customHeight="1">
      <c r="A6" s="231" t="s">
        <v>185</v>
      </c>
      <c r="B6" s="165" t="s">
        <v>171</v>
      </c>
      <c r="C6" s="171">
        <f>'項目別（中間なし）'!N8</f>
        <v>2.9</v>
      </c>
      <c r="D6" s="172" t="s">
        <v>156</v>
      </c>
      <c r="E6" s="173" t="s">
        <v>158</v>
      </c>
    </row>
    <row r="7" spans="1:5" ht="39.75" customHeight="1">
      <c r="A7" s="232"/>
      <c r="B7" s="165" t="s">
        <v>172</v>
      </c>
      <c r="C7" s="171">
        <f>'項目別（中間なし）'!N10</f>
        <v>2.9</v>
      </c>
      <c r="D7" s="172" t="s">
        <v>156</v>
      </c>
      <c r="E7" s="173" t="s">
        <v>159</v>
      </c>
    </row>
    <row r="8" spans="1:5" ht="39.75" customHeight="1">
      <c r="A8" s="231" t="s">
        <v>186</v>
      </c>
      <c r="B8" s="165" t="s">
        <v>173</v>
      </c>
      <c r="C8" s="171">
        <f>'項目別（中間なし）'!N12</f>
        <v>9.4</v>
      </c>
      <c r="D8" s="172" t="s">
        <v>156</v>
      </c>
      <c r="E8" s="173" t="s">
        <v>160</v>
      </c>
    </row>
    <row r="9" spans="1:5" ht="39.75" customHeight="1">
      <c r="A9" s="233"/>
      <c r="B9" s="165" t="s">
        <v>174</v>
      </c>
      <c r="C9" s="171">
        <f>'項目別（中間なし）'!N14</f>
        <v>6.1</v>
      </c>
      <c r="D9" s="172" t="s">
        <v>156</v>
      </c>
      <c r="E9" s="173" t="s">
        <v>161</v>
      </c>
    </row>
    <row r="10" spans="1:5" ht="39.75" customHeight="1">
      <c r="A10" s="233"/>
      <c r="B10" s="165" t="s">
        <v>175</v>
      </c>
      <c r="C10" s="171">
        <f>'項目別（中間なし）'!N16</f>
        <v>6.199999999999999</v>
      </c>
      <c r="D10" s="172" t="s">
        <v>156</v>
      </c>
      <c r="E10" s="173" t="s">
        <v>162</v>
      </c>
    </row>
    <row r="11" spans="1:5" ht="39.75" customHeight="1">
      <c r="A11" s="232"/>
      <c r="B11" s="165" t="s">
        <v>176</v>
      </c>
      <c r="C11" s="171">
        <f>'項目別（中間なし）'!N18</f>
        <v>2.9</v>
      </c>
      <c r="D11" s="172" t="s">
        <v>156</v>
      </c>
      <c r="E11" s="173" t="s">
        <v>163</v>
      </c>
    </row>
    <row r="12" spans="1:5" ht="39.75" customHeight="1">
      <c r="A12" s="231" t="s">
        <v>187</v>
      </c>
      <c r="B12" s="165" t="s">
        <v>177</v>
      </c>
      <c r="C12" s="171">
        <f>'項目別（中間なし）'!N20</f>
        <v>9.3</v>
      </c>
      <c r="D12" s="172" t="s">
        <v>156</v>
      </c>
      <c r="E12" s="173" t="s">
        <v>164</v>
      </c>
    </row>
    <row r="13" spans="1:5" ht="39.75" customHeight="1">
      <c r="A13" s="233"/>
      <c r="B13" s="165" t="s">
        <v>178</v>
      </c>
      <c r="C13" s="171">
        <f>'項目別（中間なし）'!N22</f>
        <v>9.4</v>
      </c>
      <c r="D13" s="172" t="s">
        <v>156</v>
      </c>
      <c r="E13" s="173" t="s">
        <v>165</v>
      </c>
    </row>
    <row r="14" spans="1:5" ht="39.75" customHeight="1">
      <c r="A14" s="232"/>
      <c r="B14" s="165" t="s">
        <v>179</v>
      </c>
      <c r="C14" s="171">
        <f>'項目別（中間なし）'!N24</f>
        <v>6.5</v>
      </c>
      <c r="D14" s="172" t="s">
        <v>156</v>
      </c>
      <c r="E14" s="173" t="s">
        <v>166</v>
      </c>
    </row>
    <row r="15" spans="1:5" ht="39.75" customHeight="1">
      <c r="A15" s="165" t="s">
        <v>188</v>
      </c>
      <c r="B15" s="165" t="s">
        <v>180</v>
      </c>
      <c r="C15" s="171">
        <f>'項目別（中間なし）'!N26</f>
        <v>3.3</v>
      </c>
      <c r="D15" s="172" t="s">
        <v>156</v>
      </c>
      <c r="E15" s="173" t="s">
        <v>167</v>
      </c>
    </row>
    <row r="16" spans="1:5" ht="39.75" customHeight="1">
      <c r="A16" s="165" t="s">
        <v>189</v>
      </c>
      <c r="B16" s="165" t="s">
        <v>181</v>
      </c>
      <c r="C16" s="171">
        <f>'項目別（中間なし）'!N28</f>
        <v>2.9</v>
      </c>
      <c r="D16" s="172" t="s">
        <v>156</v>
      </c>
      <c r="E16" s="173" t="s">
        <v>168</v>
      </c>
    </row>
    <row r="17" spans="1:5" ht="39.75" customHeight="1">
      <c r="A17" s="165" t="s">
        <v>190</v>
      </c>
      <c r="B17" s="165" t="s">
        <v>182</v>
      </c>
      <c r="C17" s="171">
        <f>'項目別（中間なし）'!N30</f>
        <v>3.2</v>
      </c>
      <c r="D17" s="172" t="s">
        <v>156</v>
      </c>
      <c r="E17" s="173" t="s">
        <v>169</v>
      </c>
    </row>
    <row r="18" spans="1:5" ht="39.75" customHeight="1">
      <c r="A18" s="231" t="s">
        <v>191</v>
      </c>
      <c r="B18" s="165" t="s">
        <v>183</v>
      </c>
      <c r="C18" s="171"/>
      <c r="D18" s="172" t="s">
        <v>156</v>
      </c>
      <c r="E18" s="174"/>
    </row>
    <row r="19" spans="1:5" ht="39.75" customHeight="1">
      <c r="A19" s="232"/>
      <c r="B19" s="165" t="s">
        <v>184</v>
      </c>
      <c r="C19" s="171"/>
      <c r="D19" s="172" t="s">
        <v>156</v>
      </c>
      <c r="E19" s="174"/>
    </row>
    <row r="20" spans="1:5" ht="39.75" customHeight="1">
      <c r="A20" s="167" t="s">
        <v>157</v>
      </c>
      <c r="B20" s="165"/>
      <c r="C20" s="175">
        <f>SUM(C6:C19)</f>
        <v>64.99999999999999</v>
      </c>
      <c r="D20" s="172" t="s">
        <v>156</v>
      </c>
      <c r="E20" s="173" t="s">
        <v>170</v>
      </c>
    </row>
  </sheetData>
  <sheetProtection/>
  <mergeCells count="4">
    <mergeCell ref="A6:A7"/>
    <mergeCell ref="A8:A11"/>
    <mergeCell ref="A12:A14"/>
    <mergeCell ref="A18:A19"/>
  </mergeCells>
  <printOptions/>
  <pageMargins left="0.87" right="0.68" top="0.79"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江田島市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dc:creator>
  <cp:keywords/>
  <dc:description/>
  <cp:lastModifiedBy>h-tomarino298</cp:lastModifiedBy>
  <cp:lastPrinted>2013-12-09T00:50:45Z</cp:lastPrinted>
  <dcterms:created xsi:type="dcterms:W3CDTF">2010-10-12T02:16:21Z</dcterms:created>
  <dcterms:modified xsi:type="dcterms:W3CDTF">2016-11-14T07:13:46Z</dcterms:modified>
  <cp:category/>
  <cp:version/>
  <cp:contentType/>
  <cp:contentStatus/>
</cp:coreProperties>
</file>