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9440" windowHeight="11835" activeTab="0"/>
  </bookViews>
  <sheets>
    <sheet name="R1.9.1" sheetId="1" r:id="rId1"/>
  </sheets>
  <definedNames>
    <definedName name="_xlnm.Print_Area" localSheetId="0">'R1.9.1'!$A$1:$O$52</definedName>
  </definedNames>
  <calcPr fullCalcOnLoad="1"/>
</workbook>
</file>

<file path=xl/sharedStrings.xml><?xml version="1.0" encoding="utf-8"?>
<sst xmlns="http://schemas.openxmlformats.org/spreadsheetml/2006/main" count="72" uniqueCount="67">
  <si>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</si>
  <si>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</si>
  <si>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</si>
  <si>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</si>
  <si>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</si>
  <si>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</si>
  <si>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</si>
  <si>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</si>
  <si>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</si>
  <si>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</si>
  <si>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</si>
  <si>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</si>
  <si>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</si>
  <si>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</si>
  <si>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</si>
  <si>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</si>
  <si>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</si>
  <si>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</si>
  <si>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</si>
  <si>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</si>
  <si>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</si>
  <si>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</si>
  <si>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</si>
  <si>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</si>
  <si>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</si>
  <si>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</si>
  <si>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</si>
  <si>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</si>
  <si>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</si>
  <si>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</si>
  <si>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</si>
  <si>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</si>
  <si>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</si>
  <si>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</si>
  <si>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</si>
  <si>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</si>
  <si>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</si>
  <si>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</si>
  <si>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</si>
  <si>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65歳以上人口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</si>
  <si>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</si>
  <si>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</si>
  <si>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</si>
  <si>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</si>
  <si>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</si>
  <si>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</si>
  <si>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</si>
  <si>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</si>
  <si>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</si>
  <si>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</si>
  <si>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</si>
  <si>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</si>
  <si>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</si>
  <si>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</si>
  <si>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高齢化率</t>
  </si>
  <si>
    <t>外国人除く</t>
  </si>
  <si>
    <t>社会</t>
  </si>
  <si>
    <t>（A)</t>
  </si>
  <si>
    <t>自然</t>
  </si>
  <si>
    <t>（B)</t>
  </si>
  <si>
    <t>市内転居</t>
  </si>
  <si>
    <t>増</t>
  </si>
  <si>
    <t>減</t>
  </si>
  <si>
    <t>A+B+C</t>
  </si>
  <si>
    <t>(C)</t>
  </si>
  <si>
    <t>【高齢化率】</t>
  </si>
  <si>
    <t>令和元年9月1日分　地区別人口・世帯数及び異動者数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</si>
</sst>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177" fontId="4" fillId="33" borderId="12" xfId="0" applyNumberFormat="1" applyFont="1" applyFill="1" applyBorder="1" applyAlignment="1">
      <alignment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vertical="center"/>
    </xf>
    <xf numFmtId="177" fontId="4" fillId="33" borderId="21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177" fontId="4" fillId="33" borderId="23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10" fontId="3" fillId="33" borderId="24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I22" sqref="I22"/>
    </sheetView>
  </sheetViews>
  <sheetFormatPr defaultColWidth="9.00390625" defaultRowHeight="13.5"/>
  <cols>
    <col min="1" max="1" width="10.75390625" style="3" customWidth="1"/>
    <col min="2" max="2" width="9.875" style="12" customWidth="1"/>
    <col min="3" max="6" width="8.625" style="12" customWidth="1"/>
    <col min="7" max="7" width="9.00390625" style="3" customWidth="1"/>
    <col min="8" max="13" width="7.625" style="3" customWidth="1"/>
    <col min="14" max="15" width="9.00390625" style="3" customWidth="1"/>
    <col min="16" max="16384" width="9.00390625" style="3" customWidth="1"/>
  </cols>
  <sheetData>
    <row r="1" spans="1:15" ht="36" customHeight="1">
      <c r="A1" s="65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18" customHeight="1">
      <c r="A2" s="68"/>
      <c r="B2" s="68"/>
      <c r="C2" s="68" t="s">
        <v>0</v>
      </c>
      <c r="D2" s="68" t="s">
        <v>1</v>
      </c>
      <c r="E2" s="68" t="s">
        <v>2</v>
      </c>
      <c r="F2" s="71" t="s">
        <v>3</v>
      </c>
      <c r="G2" s="7" t="s">
        <v>53</v>
      </c>
      <c r="H2" s="49"/>
      <c r="I2" s="51"/>
      <c r="J2" s="8" t="s">
        <v>56</v>
      </c>
      <c r="K2" s="49"/>
      <c r="L2" s="51"/>
      <c r="M2" s="8" t="s">
        <v>58</v>
      </c>
      <c r="N2" s="74" t="s">
        <v>60</v>
      </c>
      <c r="O2" s="75"/>
    </row>
    <row r="3" spans="1:15" ht="18" customHeight="1">
      <c r="A3" s="69"/>
      <c r="B3" s="69"/>
      <c r="C3" s="69"/>
      <c r="D3" s="69"/>
      <c r="E3" s="69"/>
      <c r="F3" s="72"/>
      <c r="G3" s="9" t="s">
        <v>47</v>
      </c>
      <c r="H3" s="68" t="s">
        <v>48</v>
      </c>
      <c r="I3" s="68" t="s">
        <v>49</v>
      </c>
      <c r="J3" s="52" t="s">
        <v>50</v>
      </c>
      <c r="K3" s="68" t="s">
        <v>51</v>
      </c>
      <c r="L3" s="68" t="s">
        <v>52</v>
      </c>
      <c r="M3" s="52" t="s">
        <v>50</v>
      </c>
      <c r="N3" s="73" t="s">
        <v>64</v>
      </c>
      <c r="O3" s="76"/>
    </row>
    <row r="4" spans="1:15" ht="20.25" customHeight="1">
      <c r="A4" s="70"/>
      <c r="B4" s="70"/>
      <c r="C4" s="70"/>
      <c r="D4" s="70"/>
      <c r="E4" s="70"/>
      <c r="F4" s="73"/>
      <c r="G4" s="10" t="s">
        <v>63</v>
      </c>
      <c r="H4" s="70"/>
      <c r="I4" s="70"/>
      <c r="J4" s="50" t="s">
        <v>57</v>
      </c>
      <c r="K4" s="70"/>
      <c r="L4" s="70"/>
      <c r="M4" s="50" t="s">
        <v>59</v>
      </c>
      <c r="N4" s="11" t="s">
        <v>61</v>
      </c>
      <c r="O4" s="11" t="s">
        <v>62</v>
      </c>
    </row>
    <row r="5" spans="1:15" ht="19.5" customHeight="1">
      <c r="A5" s="77" t="s">
        <v>4</v>
      </c>
      <c r="B5" s="77"/>
      <c r="C5" s="1">
        <f>SUM(C6:C16)</f>
        <v>4003</v>
      </c>
      <c r="D5" s="1">
        <f>SUM(D6:D16)</f>
        <v>4034</v>
      </c>
      <c r="E5" s="1">
        <f>SUM(E6:E16)</f>
        <v>8037</v>
      </c>
      <c r="F5" s="1">
        <f>SUM(F6:F16)</f>
        <v>4464</v>
      </c>
      <c r="G5" s="4">
        <f>J5+M5+N5+O5</f>
        <v>-19</v>
      </c>
      <c r="H5" s="5">
        <f aca="true" t="shared" si="0" ref="H5:O5">SUM(H6:H16)</f>
        <v>37</v>
      </c>
      <c r="I5" s="5">
        <f t="shared" si="0"/>
        <v>41</v>
      </c>
      <c r="J5" s="6">
        <f t="shared" si="0"/>
        <v>-4</v>
      </c>
      <c r="K5" s="5">
        <f t="shared" si="0"/>
        <v>0</v>
      </c>
      <c r="L5" s="5">
        <f t="shared" si="0"/>
        <v>11</v>
      </c>
      <c r="M5" s="6">
        <f t="shared" si="0"/>
        <v>-11</v>
      </c>
      <c r="N5" s="6">
        <f t="shared" si="0"/>
        <v>3</v>
      </c>
      <c r="O5" s="6">
        <f t="shared" si="0"/>
        <v>-7</v>
      </c>
    </row>
    <row r="6" spans="1:15" ht="19.5" customHeight="1">
      <c r="A6" s="78" t="s">
        <v>5</v>
      </c>
      <c r="B6" s="78"/>
      <c r="C6" s="19">
        <v>597</v>
      </c>
      <c r="D6" s="19">
        <v>742</v>
      </c>
      <c r="E6" s="19">
        <f>SUM(C6:D6)</f>
        <v>1339</v>
      </c>
      <c r="F6" s="19">
        <v>693</v>
      </c>
      <c r="G6" s="16">
        <f aca="true" t="shared" si="1" ref="G6:G44">J6+M6+N6+O6</f>
        <v>-1</v>
      </c>
      <c r="H6" s="20">
        <v>1</v>
      </c>
      <c r="I6" s="20">
        <v>1</v>
      </c>
      <c r="J6" s="21">
        <f>H6-I6</f>
        <v>0</v>
      </c>
      <c r="K6" s="20">
        <v>0</v>
      </c>
      <c r="L6" s="20">
        <v>1</v>
      </c>
      <c r="M6" s="21">
        <f>K6-L6</f>
        <v>-1</v>
      </c>
      <c r="N6" s="21">
        <v>1</v>
      </c>
      <c r="O6" s="22">
        <v>-1</v>
      </c>
    </row>
    <row r="7" spans="1:15" ht="19.5" customHeight="1">
      <c r="A7" s="79" t="s">
        <v>6</v>
      </c>
      <c r="B7" s="79"/>
      <c r="C7" s="23">
        <v>482</v>
      </c>
      <c r="D7" s="23">
        <v>385</v>
      </c>
      <c r="E7" s="23">
        <f>SUM(C7:D7)</f>
        <v>867</v>
      </c>
      <c r="F7" s="24">
        <v>523</v>
      </c>
      <c r="G7" s="18">
        <f t="shared" si="1"/>
        <v>4</v>
      </c>
      <c r="H7" s="25">
        <v>20</v>
      </c>
      <c r="I7" s="25">
        <v>14</v>
      </c>
      <c r="J7" s="26">
        <f aca="true" t="shared" si="2" ref="J7:J41">H7-I7</f>
        <v>6</v>
      </c>
      <c r="K7" s="25">
        <v>0</v>
      </c>
      <c r="L7" s="25">
        <v>2</v>
      </c>
      <c r="M7" s="26">
        <f aca="true" t="shared" si="3" ref="M7:M42">K7-L7</f>
        <v>-2</v>
      </c>
      <c r="N7" s="26">
        <v>0</v>
      </c>
      <c r="O7" s="22">
        <v>0</v>
      </c>
    </row>
    <row r="8" spans="1:15" ht="19.5" customHeight="1">
      <c r="A8" s="79" t="s">
        <v>7</v>
      </c>
      <c r="B8" s="79"/>
      <c r="C8" s="23">
        <v>292</v>
      </c>
      <c r="D8" s="23">
        <v>284</v>
      </c>
      <c r="E8" s="23">
        <f aca="true" t="shared" si="4" ref="E8:E16">SUM(C8:D8)</f>
        <v>576</v>
      </c>
      <c r="F8" s="24">
        <v>282</v>
      </c>
      <c r="G8" s="18">
        <f t="shared" si="1"/>
        <v>-3</v>
      </c>
      <c r="H8" s="25">
        <v>0</v>
      </c>
      <c r="I8" s="25">
        <v>3</v>
      </c>
      <c r="J8" s="26">
        <f t="shared" si="2"/>
        <v>-3</v>
      </c>
      <c r="K8" s="25">
        <v>0</v>
      </c>
      <c r="L8" s="25">
        <v>0</v>
      </c>
      <c r="M8" s="26">
        <f t="shared" si="3"/>
        <v>0</v>
      </c>
      <c r="N8" s="26">
        <v>0</v>
      </c>
      <c r="O8" s="22">
        <v>0</v>
      </c>
    </row>
    <row r="9" spans="1:15" ht="19.5" customHeight="1">
      <c r="A9" s="79" t="s">
        <v>8</v>
      </c>
      <c r="B9" s="79"/>
      <c r="C9" s="23">
        <v>191</v>
      </c>
      <c r="D9" s="23">
        <v>233</v>
      </c>
      <c r="E9" s="23">
        <f t="shared" si="4"/>
        <v>424</v>
      </c>
      <c r="F9" s="24">
        <v>232</v>
      </c>
      <c r="G9" s="18">
        <f t="shared" si="1"/>
        <v>-4</v>
      </c>
      <c r="H9" s="25">
        <v>0</v>
      </c>
      <c r="I9" s="25">
        <v>0</v>
      </c>
      <c r="J9" s="26">
        <f t="shared" si="2"/>
        <v>0</v>
      </c>
      <c r="K9" s="25">
        <v>0</v>
      </c>
      <c r="L9" s="25">
        <v>2</v>
      </c>
      <c r="M9" s="26">
        <f t="shared" si="3"/>
        <v>-2</v>
      </c>
      <c r="N9" s="26">
        <v>0</v>
      </c>
      <c r="O9" s="22">
        <v>-2</v>
      </c>
    </row>
    <row r="10" spans="1:15" ht="19.5" customHeight="1">
      <c r="A10" s="79" t="s">
        <v>9</v>
      </c>
      <c r="B10" s="79"/>
      <c r="C10" s="23">
        <v>593</v>
      </c>
      <c r="D10" s="23">
        <v>716</v>
      </c>
      <c r="E10" s="23">
        <f t="shared" si="4"/>
        <v>1309</v>
      </c>
      <c r="F10" s="24">
        <v>692</v>
      </c>
      <c r="G10" s="18">
        <f t="shared" si="1"/>
        <v>-2</v>
      </c>
      <c r="H10" s="25">
        <v>2</v>
      </c>
      <c r="I10" s="25">
        <v>0</v>
      </c>
      <c r="J10" s="26">
        <f t="shared" si="2"/>
        <v>2</v>
      </c>
      <c r="K10" s="25">
        <v>0</v>
      </c>
      <c r="L10" s="25">
        <v>2</v>
      </c>
      <c r="M10" s="26">
        <f t="shared" si="3"/>
        <v>-2</v>
      </c>
      <c r="N10" s="26">
        <v>0</v>
      </c>
      <c r="O10" s="22">
        <v>-2</v>
      </c>
    </row>
    <row r="11" spans="1:15" ht="19.5" customHeight="1">
      <c r="A11" s="79" t="s">
        <v>10</v>
      </c>
      <c r="B11" s="79"/>
      <c r="C11" s="23">
        <v>772</v>
      </c>
      <c r="D11" s="23">
        <v>863</v>
      </c>
      <c r="E11" s="23">
        <f t="shared" si="4"/>
        <v>1635</v>
      </c>
      <c r="F11" s="24">
        <v>823</v>
      </c>
      <c r="G11" s="18">
        <f t="shared" si="1"/>
        <v>-1</v>
      </c>
      <c r="H11" s="25">
        <v>0</v>
      </c>
      <c r="I11" s="25">
        <v>0</v>
      </c>
      <c r="J11" s="26">
        <f t="shared" si="2"/>
        <v>0</v>
      </c>
      <c r="K11" s="25">
        <v>0</v>
      </c>
      <c r="L11" s="25">
        <v>1</v>
      </c>
      <c r="M11" s="26">
        <f t="shared" si="3"/>
        <v>-1</v>
      </c>
      <c r="N11" s="26">
        <v>0</v>
      </c>
      <c r="O11" s="22">
        <v>0</v>
      </c>
    </row>
    <row r="12" spans="1:15" ht="19.5" customHeight="1">
      <c r="A12" s="79" t="s">
        <v>11</v>
      </c>
      <c r="B12" s="79"/>
      <c r="C12" s="23">
        <v>35</v>
      </c>
      <c r="D12" s="23">
        <v>36</v>
      </c>
      <c r="E12" s="23">
        <f t="shared" si="4"/>
        <v>71</v>
      </c>
      <c r="F12" s="24">
        <v>34</v>
      </c>
      <c r="G12" s="18">
        <f t="shared" si="1"/>
        <v>0</v>
      </c>
      <c r="H12" s="25">
        <v>0</v>
      </c>
      <c r="I12" s="25">
        <v>0</v>
      </c>
      <c r="J12" s="26">
        <f t="shared" si="2"/>
        <v>0</v>
      </c>
      <c r="K12" s="25">
        <v>0</v>
      </c>
      <c r="L12" s="25">
        <v>0</v>
      </c>
      <c r="M12" s="26">
        <f t="shared" si="3"/>
        <v>0</v>
      </c>
      <c r="N12" s="26">
        <v>0</v>
      </c>
      <c r="O12" s="22">
        <v>0</v>
      </c>
    </row>
    <row r="13" spans="1:15" ht="19.5" customHeight="1">
      <c r="A13" s="79" t="s">
        <v>12</v>
      </c>
      <c r="B13" s="79"/>
      <c r="C13" s="23">
        <v>81</v>
      </c>
      <c r="D13" s="23">
        <v>106</v>
      </c>
      <c r="E13" s="23">
        <f t="shared" si="4"/>
        <v>187</v>
      </c>
      <c r="F13" s="24">
        <v>110</v>
      </c>
      <c r="G13" s="18">
        <f t="shared" si="1"/>
        <v>0</v>
      </c>
      <c r="H13" s="25">
        <v>0</v>
      </c>
      <c r="I13" s="25">
        <v>0</v>
      </c>
      <c r="J13" s="26">
        <f t="shared" si="2"/>
        <v>0</v>
      </c>
      <c r="K13" s="25">
        <v>0</v>
      </c>
      <c r="L13" s="25">
        <v>0</v>
      </c>
      <c r="M13" s="26">
        <f t="shared" si="3"/>
        <v>0</v>
      </c>
      <c r="N13" s="26">
        <v>0</v>
      </c>
      <c r="O13" s="22">
        <v>0</v>
      </c>
    </row>
    <row r="14" spans="1:15" s="53" customFormat="1" ht="19.5" customHeight="1">
      <c r="A14" s="80" t="s">
        <v>13</v>
      </c>
      <c r="B14" s="80"/>
      <c r="C14" s="38">
        <v>242</v>
      </c>
      <c r="D14" s="38">
        <v>196</v>
      </c>
      <c r="E14" s="38">
        <f t="shared" si="4"/>
        <v>438</v>
      </c>
      <c r="F14" s="39">
        <v>240</v>
      </c>
      <c r="G14" s="40">
        <f>J14+M14+N14+O14</f>
        <v>-6</v>
      </c>
      <c r="H14" s="41">
        <v>6</v>
      </c>
      <c r="I14" s="41">
        <v>13</v>
      </c>
      <c r="J14" s="43">
        <f>H14-I14</f>
        <v>-7</v>
      </c>
      <c r="K14" s="41">
        <v>0</v>
      </c>
      <c r="L14" s="41">
        <v>1</v>
      </c>
      <c r="M14" s="43">
        <f t="shared" si="3"/>
        <v>-1</v>
      </c>
      <c r="N14" s="43">
        <v>2</v>
      </c>
      <c r="O14" s="42">
        <v>0</v>
      </c>
    </row>
    <row r="15" spans="1:15" ht="19.5" customHeight="1">
      <c r="A15" s="80" t="s">
        <v>14</v>
      </c>
      <c r="B15" s="80"/>
      <c r="C15" s="38">
        <v>321</v>
      </c>
      <c r="D15" s="38">
        <v>441</v>
      </c>
      <c r="E15" s="38">
        <f t="shared" si="4"/>
        <v>762</v>
      </c>
      <c r="F15" s="39">
        <v>406</v>
      </c>
      <c r="G15" s="40">
        <f t="shared" si="1"/>
        <v>-7</v>
      </c>
      <c r="H15" s="41">
        <v>1</v>
      </c>
      <c r="I15" s="41">
        <v>5</v>
      </c>
      <c r="J15" s="43">
        <f t="shared" si="2"/>
        <v>-4</v>
      </c>
      <c r="K15" s="41">
        <v>0</v>
      </c>
      <c r="L15" s="41">
        <v>2</v>
      </c>
      <c r="M15" s="43">
        <f t="shared" si="3"/>
        <v>-2</v>
      </c>
      <c r="N15" s="43">
        <v>0</v>
      </c>
      <c r="O15" s="42">
        <v>-1</v>
      </c>
    </row>
    <row r="16" spans="1:15" s="53" customFormat="1" ht="26.25" customHeight="1">
      <c r="A16" s="81" t="s">
        <v>15</v>
      </c>
      <c r="B16" s="81"/>
      <c r="C16" s="44">
        <v>397</v>
      </c>
      <c r="D16" s="44">
        <v>32</v>
      </c>
      <c r="E16" s="38">
        <f t="shared" si="4"/>
        <v>429</v>
      </c>
      <c r="F16" s="45">
        <v>429</v>
      </c>
      <c r="G16" s="46">
        <f>J16+M16+N16+O16</f>
        <v>1</v>
      </c>
      <c r="H16" s="47">
        <v>7</v>
      </c>
      <c r="I16" s="47">
        <v>5</v>
      </c>
      <c r="J16" s="48">
        <f>H16-I16</f>
        <v>2</v>
      </c>
      <c r="K16" s="47">
        <v>0</v>
      </c>
      <c r="L16" s="47">
        <v>0</v>
      </c>
      <c r="M16" s="48">
        <f t="shared" si="3"/>
        <v>0</v>
      </c>
      <c r="N16" s="48">
        <v>0</v>
      </c>
      <c r="O16" s="48">
        <v>-1</v>
      </c>
    </row>
    <row r="17" spans="1:15" s="53" customFormat="1" ht="19.5" customHeight="1">
      <c r="A17" s="82" t="s">
        <v>34</v>
      </c>
      <c r="B17" s="82"/>
      <c r="C17" s="34">
        <v>107</v>
      </c>
      <c r="D17" s="34">
        <v>64</v>
      </c>
      <c r="E17" s="34">
        <f>SUM(C17:D17)</f>
        <v>171</v>
      </c>
      <c r="F17" s="34">
        <v>139</v>
      </c>
      <c r="G17" s="35">
        <f>J17+M17+N17+O17</f>
        <v>-6</v>
      </c>
      <c r="H17" s="15">
        <v>3</v>
      </c>
      <c r="I17" s="15">
        <v>9</v>
      </c>
      <c r="J17" s="36">
        <f t="shared" si="2"/>
        <v>-6</v>
      </c>
      <c r="K17" s="15">
        <v>0</v>
      </c>
      <c r="L17" s="15">
        <v>0</v>
      </c>
      <c r="M17" s="36">
        <f t="shared" si="3"/>
        <v>0</v>
      </c>
      <c r="N17" s="36">
        <v>0</v>
      </c>
      <c r="O17" s="36">
        <v>0</v>
      </c>
    </row>
    <row r="18" spans="1:15" ht="19.5" customHeight="1">
      <c r="A18" s="83" t="s">
        <v>35</v>
      </c>
      <c r="B18" s="84"/>
      <c r="C18" s="34">
        <f>SUM(C6:C17)</f>
        <v>4110</v>
      </c>
      <c r="D18" s="34">
        <f>SUM(D6:D17)</f>
        <v>4098</v>
      </c>
      <c r="E18" s="34">
        <f>SUM(E6:E17)</f>
        <v>8208</v>
      </c>
      <c r="F18" s="34">
        <f>SUM(F6:F17)</f>
        <v>4603</v>
      </c>
      <c r="G18" s="35">
        <f t="shared" si="1"/>
        <v>-25</v>
      </c>
      <c r="H18" s="15">
        <f>H17+H5</f>
        <v>40</v>
      </c>
      <c r="I18" s="15">
        <f>I17+I5</f>
        <v>50</v>
      </c>
      <c r="J18" s="36">
        <f>H18-I18</f>
        <v>-10</v>
      </c>
      <c r="K18" s="15">
        <f>K17+K5</f>
        <v>0</v>
      </c>
      <c r="L18" s="15">
        <f>L17+L5</f>
        <v>11</v>
      </c>
      <c r="M18" s="36">
        <f>K18-L18</f>
        <v>-11</v>
      </c>
      <c r="N18" s="36">
        <f>N17+N5</f>
        <v>3</v>
      </c>
      <c r="O18" s="36">
        <f>O17+O5</f>
        <v>-7</v>
      </c>
    </row>
    <row r="19" spans="1:15" ht="19.5" customHeight="1">
      <c r="A19" s="85" t="s">
        <v>16</v>
      </c>
      <c r="B19" s="85"/>
      <c r="C19" s="2">
        <f>SUM(C20:C22)</f>
        <v>2325</v>
      </c>
      <c r="D19" s="2">
        <f>SUM(D20:D22)</f>
        <v>2563</v>
      </c>
      <c r="E19" s="2">
        <f>SUM(E20:E22)</f>
        <v>4888</v>
      </c>
      <c r="F19" s="2">
        <f>SUM(F20:F22)</f>
        <v>2419</v>
      </c>
      <c r="G19" s="4">
        <f t="shared" si="1"/>
        <v>-1</v>
      </c>
      <c r="H19" s="5">
        <f>SUM(H20:H22)</f>
        <v>7</v>
      </c>
      <c r="I19" s="5">
        <f>SUM(I20:I22)</f>
        <v>3</v>
      </c>
      <c r="J19" s="6">
        <f t="shared" si="2"/>
        <v>4</v>
      </c>
      <c r="K19" s="5">
        <f>SUM(K20:K22)</f>
        <v>2</v>
      </c>
      <c r="L19" s="5">
        <f>SUM(L20:L22)</f>
        <v>9</v>
      </c>
      <c r="M19" s="6">
        <f t="shared" si="3"/>
        <v>-7</v>
      </c>
      <c r="N19" s="6">
        <f>SUM(N20:N22)</f>
        <v>9</v>
      </c>
      <c r="O19" s="6">
        <f>SUM(O20:O22)</f>
        <v>-7</v>
      </c>
    </row>
    <row r="20" spans="1:15" ht="19.5" customHeight="1">
      <c r="A20" s="86" t="s">
        <v>17</v>
      </c>
      <c r="B20" s="86"/>
      <c r="C20" s="19">
        <v>907</v>
      </c>
      <c r="D20" s="19">
        <v>970</v>
      </c>
      <c r="E20" s="19">
        <f>SUM(C20:D20)</f>
        <v>1877</v>
      </c>
      <c r="F20" s="19">
        <v>942</v>
      </c>
      <c r="G20" s="16">
        <f t="shared" si="1"/>
        <v>-1</v>
      </c>
      <c r="H20" s="29">
        <v>3</v>
      </c>
      <c r="I20" s="29">
        <v>1</v>
      </c>
      <c r="J20" s="22">
        <f t="shared" si="2"/>
        <v>2</v>
      </c>
      <c r="K20" s="29">
        <v>0</v>
      </c>
      <c r="L20" s="29">
        <v>3</v>
      </c>
      <c r="M20" s="22">
        <f t="shared" si="3"/>
        <v>-3</v>
      </c>
      <c r="N20" s="21">
        <v>1</v>
      </c>
      <c r="O20" s="22">
        <v>-1</v>
      </c>
    </row>
    <row r="21" spans="1:15" ht="19.5" customHeight="1">
      <c r="A21" s="87" t="s">
        <v>18</v>
      </c>
      <c r="B21" s="87"/>
      <c r="C21" s="23">
        <v>934</v>
      </c>
      <c r="D21" s="23">
        <v>994</v>
      </c>
      <c r="E21" s="23">
        <f>SUM(C21:D21)</f>
        <v>1928</v>
      </c>
      <c r="F21" s="24">
        <v>922</v>
      </c>
      <c r="G21" s="18">
        <f t="shared" si="1"/>
        <v>-5</v>
      </c>
      <c r="H21" s="25">
        <v>2</v>
      </c>
      <c r="I21" s="25">
        <v>2</v>
      </c>
      <c r="J21" s="22">
        <f t="shared" si="2"/>
        <v>0</v>
      </c>
      <c r="K21" s="25">
        <v>2</v>
      </c>
      <c r="L21" s="25">
        <v>4</v>
      </c>
      <c r="M21" s="22">
        <f t="shared" si="3"/>
        <v>-2</v>
      </c>
      <c r="N21" s="26">
        <v>3</v>
      </c>
      <c r="O21" s="22">
        <v>-6</v>
      </c>
    </row>
    <row r="22" spans="1:15" ht="19.5" customHeight="1">
      <c r="A22" s="88" t="s">
        <v>19</v>
      </c>
      <c r="B22" s="88"/>
      <c r="C22" s="27">
        <v>484</v>
      </c>
      <c r="D22" s="27">
        <v>599</v>
      </c>
      <c r="E22" s="30">
        <f>SUM(C22:D22)</f>
        <v>1083</v>
      </c>
      <c r="F22" s="27">
        <v>555</v>
      </c>
      <c r="G22" s="17">
        <f t="shared" si="1"/>
        <v>5</v>
      </c>
      <c r="H22" s="31">
        <v>2</v>
      </c>
      <c r="I22" s="31">
        <v>0</v>
      </c>
      <c r="J22" s="21">
        <f t="shared" si="2"/>
        <v>2</v>
      </c>
      <c r="K22" s="31">
        <v>0</v>
      </c>
      <c r="L22" s="31">
        <v>2</v>
      </c>
      <c r="M22" s="21">
        <f t="shared" si="3"/>
        <v>-2</v>
      </c>
      <c r="N22" s="32">
        <v>5</v>
      </c>
      <c r="O22" s="21">
        <v>0</v>
      </c>
    </row>
    <row r="23" spans="1:15" s="53" customFormat="1" ht="19.5" customHeight="1">
      <c r="A23" s="89" t="s">
        <v>34</v>
      </c>
      <c r="B23" s="89"/>
      <c r="C23" s="34">
        <v>102</v>
      </c>
      <c r="D23" s="34">
        <v>53</v>
      </c>
      <c r="E23" s="37">
        <f>SUM(C23:D23)</f>
        <v>155</v>
      </c>
      <c r="F23" s="34">
        <v>131</v>
      </c>
      <c r="G23" s="35">
        <f t="shared" si="1"/>
        <v>-11</v>
      </c>
      <c r="H23" s="15">
        <v>7</v>
      </c>
      <c r="I23" s="15">
        <v>14</v>
      </c>
      <c r="J23" s="36">
        <f t="shared" si="2"/>
        <v>-7</v>
      </c>
      <c r="K23" s="15">
        <v>0</v>
      </c>
      <c r="L23" s="15">
        <v>0</v>
      </c>
      <c r="M23" s="36">
        <f>K23-L23</f>
        <v>0</v>
      </c>
      <c r="N23" s="36">
        <v>2</v>
      </c>
      <c r="O23" s="36">
        <v>-6</v>
      </c>
    </row>
    <row r="24" spans="1:15" ht="19.5" customHeight="1">
      <c r="A24" s="89" t="s">
        <v>36</v>
      </c>
      <c r="B24" s="89"/>
      <c r="C24" s="34">
        <f>SUM(C20:C23)</f>
        <v>2427</v>
      </c>
      <c r="D24" s="34">
        <f>SUM(D20:D23)</f>
        <v>2616</v>
      </c>
      <c r="E24" s="34">
        <f>SUM(E20:E23)</f>
        <v>5043</v>
      </c>
      <c r="F24" s="34">
        <f>SUM(F20:F23)</f>
        <v>2550</v>
      </c>
      <c r="G24" s="103">
        <f>J24+M24+N24+O24</f>
        <v>-12</v>
      </c>
      <c r="H24" s="36">
        <f>H23+H19</f>
        <v>14</v>
      </c>
      <c r="I24" s="104">
        <f>I23+I19</f>
        <v>17</v>
      </c>
      <c r="J24" s="36">
        <f aca="true" t="shared" si="5" ref="J24:O24">J19+J23</f>
        <v>-3</v>
      </c>
      <c r="K24" s="15">
        <f t="shared" si="5"/>
        <v>2</v>
      </c>
      <c r="L24" s="15">
        <f t="shared" si="5"/>
        <v>9</v>
      </c>
      <c r="M24" s="36">
        <f t="shared" si="5"/>
        <v>-7</v>
      </c>
      <c r="N24" s="36">
        <f t="shared" si="5"/>
        <v>11</v>
      </c>
      <c r="O24" s="36">
        <f t="shared" si="5"/>
        <v>-13</v>
      </c>
    </row>
    <row r="25" spans="1:15" ht="19.5" customHeight="1">
      <c r="A25" s="85" t="s">
        <v>20</v>
      </c>
      <c r="B25" s="85"/>
      <c r="C25" s="2">
        <f>SUM(C26:C31)</f>
        <v>1349</v>
      </c>
      <c r="D25" s="2">
        <f>SUM(D26:D31)</f>
        <v>1468</v>
      </c>
      <c r="E25" s="2">
        <f>SUM(E26:E31)</f>
        <v>2817</v>
      </c>
      <c r="F25" s="2">
        <f>SUM(F26:F31)</f>
        <v>1511</v>
      </c>
      <c r="G25" s="4">
        <f t="shared" si="1"/>
        <v>-10</v>
      </c>
      <c r="H25" s="5">
        <f>SUM(H26:H31)</f>
        <v>3</v>
      </c>
      <c r="I25" s="5">
        <f>SUM(I26:I31)</f>
        <v>7</v>
      </c>
      <c r="J25" s="6">
        <f>H25-I25</f>
        <v>-4</v>
      </c>
      <c r="K25" s="5">
        <f>SUM(K26:K31)</f>
        <v>0</v>
      </c>
      <c r="L25" s="5">
        <f>SUM(L26:L31)</f>
        <v>4</v>
      </c>
      <c r="M25" s="6">
        <f>K25-L25</f>
        <v>-4</v>
      </c>
      <c r="N25" s="6">
        <f>SUM(N26:N31)</f>
        <v>1</v>
      </c>
      <c r="O25" s="6">
        <f>SUM(O26:O31)</f>
        <v>-3</v>
      </c>
    </row>
    <row r="26" spans="1:15" ht="19.5" customHeight="1">
      <c r="A26" s="86" t="s">
        <v>21</v>
      </c>
      <c r="B26" s="86"/>
      <c r="C26" s="19">
        <v>208</v>
      </c>
      <c r="D26" s="19">
        <v>226</v>
      </c>
      <c r="E26" s="19">
        <f aca="true" t="shared" si="6" ref="E26:E32">C26+D26</f>
        <v>434</v>
      </c>
      <c r="F26" s="19">
        <v>239</v>
      </c>
      <c r="G26" s="16">
        <f>J26+M26+N26+O26</f>
        <v>0</v>
      </c>
      <c r="H26" s="29">
        <v>1</v>
      </c>
      <c r="I26" s="29">
        <v>1</v>
      </c>
      <c r="J26" s="22">
        <f t="shared" si="2"/>
        <v>0</v>
      </c>
      <c r="K26" s="29">
        <v>0</v>
      </c>
      <c r="L26" s="29">
        <v>0</v>
      </c>
      <c r="M26" s="22">
        <f t="shared" si="3"/>
        <v>0</v>
      </c>
      <c r="N26" s="21">
        <v>0</v>
      </c>
      <c r="O26" s="22">
        <v>0</v>
      </c>
    </row>
    <row r="27" spans="1:15" ht="19.5" customHeight="1">
      <c r="A27" s="87" t="s">
        <v>22</v>
      </c>
      <c r="B27" s="87"/>
      <c r="C27" s="23">
        <v>119</v>
      </c>
      <c r="D27" s="23">
        <v>120</v>
      </c>
      <c r="E27" s="23">
        <f t="shared" si="6"/>
        <v>239</v>
      </c>
      <c r="F27" s="24">
        <v>135</v>
      </c>
      <c r="G27" s="18">
        <f t="shared" si="1"/>
        <v>-3</v>
      </c>
      <c r="H27" s="25">
        <v>0</v>
      </c>
      <c r="I27" s="25">
        <v>0</v>
      </c>
      <c r="J27" s="22">
        <f t="shared" si="2"/>
        <v>0</v>
      </c>
      <c r="K27" s="25">
        <v>0</v>
      </c>
      <c r="L27" s="25">
        <v>0</v>
      </c>
      <c r="M27" s="22">
        <f t="shared" si="3"/>
        <v>0</v>
      </c>
      <c r="N27" s="26">
        <v>0</v>
      </c>
      <c r="O27" s="22">
        <v>-3</v>
      </c>
    </row>
    <row r="28" spans="1:15" ht="19.5" customHeight="1">
      <c r="A28" s="87" t="s">
        <v>23</v>
      </c>
      <c r="B28" s="87"/>
      <c r="C28" s="23">
        <v>238</v>
      </c>
      <c r="D28" s="23">
        <v>252</v>
      </c>
      <c r="E28" s="23">
        <f t="shared" si="6"/>
        <v>490</v>
      </c>
      <c r="F28" s="24">
        <v>274</v>
      </c>
      <c r="G28" s="18">
        <f>J28+M28+N28+O28</f>
        <v>0</v>
      </c>
      <c r="H28" s="25">
        <v>1</v>
      </c>
      <c r="I28" s="25">
        <v>0</v>
      </c>
      <c r="J28" s="22">
        <f t="shared" si="2"/>
        <v>1</v>
      </c>
      <c r="K28" s="25">
        <v>0</v>
      </c>
      <c r="L28" s="25">
        <v>1</v>
      </c>
      <c r="M28" s="22">
        <f t="shared" si="3"/>
        <v>-1</v>
      </c>
      <c r="N28" s="26">
        <v>0</v>
      </c>
      <c r="O28" s="22">
        <v>0</v>
      </c>
    </row>
    <row r="29" spans="1:15" ht="19.5" customHeight="1">
      <c r="A29" s="87" t="s">
        <v>24</v>
      </c>
      <c r="B29" s="87"/>
      <c r="C29" s="23">
        <v>458</v>
      </c>
      <c r="D29" s="23">
        <v>512</v>
      </c>
      <c r="E29" s="23">
        <f t="shared" si="6"/>
        <v>970</v>
      </c>
      <c r="F29" s="24">
        <v>510</v>
      </c>
      <c r="G29" s="18">
        <f>J29+M29+N29+O29</f>
        <v>-6</v>
      </c>
      <c r="H29" s="25">
        <v>0</v>
      </c>
      <c r="I29" s="25">
        <v>5</v>
      </c>
      <c r="J29" s="22">
        <f t="shared" si="2"/>
        <v>-5</v>
      </c>
      <c r="K29" s="25">
        <v>0</v>
      </c>
      <c r="L29" s="25">
        <v>2</v>
      </c>
      <c r="M29" s="22">
        <f t="shared" si="3"/>
        <v>-2</v>
      </c>
      <c r="N29" s="26">
        <v>1</v>
      </c>
      <c r="O29" s="22">
        <v>0</v>
      </c>
    </row>
    <row r="30" spans="1:15" ht="19.5" customHeight="1">
      <c r="A30" s="90" t="s">
        <v>25</v>
      </c>
      <c r="B30" s="90"/>
      <c r="C30" s="38">
        <v>190</v>
      </c>
      <c r="D30" s="38">
        <v>210</v>
      </c>
      <c r="E30" s="38">
        <f t="shared" si="6"/>
        <v>400</v>
      </c>
      <c r="F30" s="39">
        <v>196</v>
      </c>
      <c r="G30" s="40">
        <f>J30+M30+N30+O30</f>
        <v>0</v>
      </c>
      <c r="H30" s="41">
        <v>0</v>
      </c>
      <c r="I30" s="41">
        <v>0</v>
      </c>
      <c r="J30" s="42">
        <f t="shared" si="2"/>
        <v>0</v>
      </c>
      <c r="K30" s="41">
        <v>0</v>
      </c>
      <c r="L30" s="41">
        <v>0</v>
      </c>
      <c r="M30" s="42">
        <f t="shared" si="3"/>
        <v>0</v>
      </c>
      <c r="N30" s="43">
        <v>0</v>
      </c>
      <c r="O30" s="42">
        <v>0</v>
      </c>
    </row>
    <row r="31" spans="1:15" ht="19.5" customHeight="1">
      <c r="A31" s="88" t="s">
        <v>26</v>
      </c>
      <c r="B31" s="88"/>
      <c r="C31" s="27">
        <v>136</v>
      </c>
      <c r="D31" s="27">
        <v>148</v>
      </c>
      <c r="E31" s="33">
        <f t="shared" si="6"/>
        <v>284</v>
      </c>
      <c r="F31" s="27">
        <v>157</v>
      </c>
      <c r="G31" s="17">
        <f t="shared" si="1"/>
        <v>-1</v>
      </c>
      <c r="H31" s="31">
        <v>1</v>
      </c>
      <c r="I31" s="31">
        <v>1</v>
      </c>
      <c r="J31" s="21">
        <f t="shared" si="2"/>
        <v>0</v>
      </c>
      <c r="K31" s="31">
        <v>0</v>
      </c>
      <c r="L31" s="31">
        <v>1</v>
      </c>
      <c r="M31" s="21">
        <f t="shared" si="3"/>
        <v>-1</v>
      </c>
      <c r="N31" s="21">
        <v>0</v>
      </c>
      <c r="O31" s="21">
        <v>0</v>
      </c>
    </row>
    <row r="32" spans="1:15" s="53" customFormat="1" ht="19.5" customHeight="1">
      <c r="A32" s="89" t="s">
        <v>34</v>
      </c>
      <c r="B32" s="89"/>
      <c r="C32" s="34">
        <v>198</v>
      </c>
      <c r="D32" s="34">
        <v>49</v>
      </c>
      <c r="E32" s="34">
        <f t="shared" si="6"/>
        <v>247</v>
      </c>
      <c r="F32" s="34">
        <v>211</v>
      </c>
      <c r="G32" s="35">
        <f t="shared" si="1"/>
        <v>-16</v>
      </c>
      <c r="H32" s="15">
        <v>0</v>
      </c>
      <c r="I32" s="15">
        <v>16</v>
      </c>
      <c r="J32" s="36">
        <f>H32-I32</f>
        <v>-16</v>
      </c>
      <c r="K32" s="15">
        <v>0</v>
      </c>
      <c r="L32" s="15">
        <v>0</v>
      </c>
      <c r="M32" s="36">
        <f t="shared" si="3"/>
        <v>0</v>
      </c>
      <c r="N32" s="36">
        <v>8</v>
      </c>
      <c r="O32" s="36">
        <v>-8</v>
      </c>
    </row>
    <row r="33" spans="1:15" ht="19.5" customHeight="1">
      <c r="A33" s="91" t="s">
        <v>37</v>
      </c>
      <c r="B33" s="91"/>
      <c r="C33" s="28">
        <f>SUM(C26:C32)</f>
        <v>1547</v>
      </c>
      <c r="D33" s="28">
        <f>SUM(D26:D32)</f>
        <v>1517</v>
      </c>
      <c r="E33" s="28">
        <f>SUM(E26:E32)</f>
        <v>3064</v>
      </c>
      <c r="F33" s="28">
        <f>SUM(F26:F32)</f>
        <v>1722</v>
      </c>
      <c r="G33" s="4">
        <f t="shared" si="1"/>
        <v>-26</v>
      </c>
      <c r="H33" s="5">
        <f>H32+H25</f>
        <v>3</v>
      </c>
      <c r="I33" s="5">
        <f>I32+I25</f>
        <v>23</v>
      </c>
      <c r="J33" s="6">
        <f t="shared" si="2"/>
        <v>-20</v>
      </c>
      <c r="K33" s="5">
        <f>K32+K25</f>
        <v>0</v>
      </c>
      <c r="L33" s="5">
        <f>L32+L25</f>
        <v>4</v>
      </c>
      <c r="M33" s="6">
        <f t="shared" si="3"/>
        <v>-4</v>
      </c>
      <c r="N33" s="6">
        <f>N32+N25</f>
        <v>9</v>
      </c>
      <c r="O33" s="6">
        <f>O32+O25</f>
        <v>-11</v>
      </c>
    </row>
    <row r="34" spans="1:15" ht="19.5" customHeight="1">
      <c r="A34" s="85" t="s">
        <v>27</v>
      </c>
      <c r="B34" s="85"/>
      <c r="C34" s="2">
        <f>SUM(C35:C40)</f>
        <v>3171</v>
      </c>
      <c r="D34" s="2">
        <f>SUM(D35:D40)</f>
        <v>3436</v>
      </c>
      <c r="E34" s="2">
        <f>SUM(E35:E40)</f>
        <v>6607</v>
      </c>
      <c r="F34" s="2">
        <f>SUM(F35:F40)</f>
        <v>3401</v>
      </c>
      <c r="G34" s="4">
        <f t="shared" si="1"/>
        <v>1</v>
      </c>
      <c r="H34" s="5">
        <f>SUM(H35:H40)</f>
        <v>12</v>
      </c>
      <c r="I34" s="5">
        <f>SUM(I35:I40)</f>
        <v>8</v>
      </c>
      <c r="J34" s="6">
        <f t="shared" si="2"/>
        <v>4</v>
      </c>
      <c r="K34" s="5">
        <f>SUM(K35:K40)</f>
        <v>1</v>
      </c>
      <c r="L34" s="5">
        <f>SUM(L35:L40)</f>
        <v>8</v>
      </c>
      <c r="M34" s="6">
        <f t="shared" si="3"/>
        <v>-7</v>
      </c>
      <c r="N34" s="6">
        <f>SUM(N35:N40)</f>
        <v>7</v>
      </c>
      <c r="O34" s="6">
        <f>SUM(O35:O40)</f>
        <v>-3</v>
      </c>
    </row>
    <row r="35" spans="1:15" ht="19.5" customHeight="1">
      <c r="A35" s="86" t="s">
        <v>28</v>
      </c>
      <c r="B35" s="86"/>
      <c r="C35" s="19">
        <v>313</v>
      </c>
      <c r="D35" s="19">
        <v>357</v>
      </c>
      <c r="E35" s="19">
        <f aca="true" t="shared" si="7" ref="E35:E41">SUM(C35:D35)</f>
        <v>670</v>
      </c>
      <c r="F35" s="19">
        <v>376</v>
      </c>
      <c r="G35" s="16">
        <f t="shared" si="1"/>
        <v>0</v>
      </c>
      <c r="H35" s="29">
        <v>0</v>
      </c>
      <c r="I35" s="29">
        <v>0</v>
      </c>
      <c r="J35" s="22">
        <f t="shared" si="2"/>
        <v>0</v>
      </c>
      <c r="K35" s="29">
        <v>0</v>
      </c>
      <c r="L35" s="29">
        <v>0</v>
      </c>
      <c r="M35" s="22">
        <f t="shared" si="3"/>
        <v>0</v>
      </c>
      <c r="N35" s="21">
        <v>0</v>
      </c>
      <c r="O35" s="22">
        <v>0</v>
      </c>
    </row>
    <row r="36" spans="1:15" ht="19.5" customHeight="1">
      <c r="A36" s="87" t="s">
        <v>29</v>
      </c>
      <c r="B36" s="87"/>
      <c r="C36" s="23">
        <v>1044</v>
      </c>
      <c r="D36" s="23">
        <v>1121</v>
      </c>
      <c r="E36" s="23">
        <f t="shared" si="7"/>
        <v>2165</v>
      </c>
      <c r="F36" s="24">
        <v>1034</v>
      </c>
      <c r="G36" s="18">
        <f t="shared" si="1"/>
        <v>1</v>
      </c>
      <c r="H36" s="25">
        <v>4</v>
      </c>
      <c r="I36" s="25">
        <v>5</v>
      </c>
      <c r="J36" s="22">
        <f t="shared" si="2"/>
        <v>-1</v>
      </c>
      <c r="K36" s="25">
        <v>1</v>
      </c>
      <c r="L36" s="25">
        <v>2</v>
      </c>
      <c r="M36" s="22">
        <f t="shared" si="3"/>
        <v>-1</v>
      </c>
      <c r="N36" s="26">
        <v>3</v>
      </c>
      <c r="O36" s="22">
        <v>0</v>
      </c>
    </row>
    <row r="37" spans="1:15" ht="19.5" customHeight="1">
      <c r="A37" s="87" t="s">
        <v>30</v>
      </c>
      <c r="B37" s="87"/>
      <c r="C37" s="23">
        <v>212</v>
      </c>
      <c r="D37" s="23">
        <v>212</v>
      </c>
      <c r="E37" s="23">
        <f t="shared" si="7"/>
        <v>424</v>
      </c>
      <c r="F37" s="24">
        <v>222</v>
      </c>
      <c r="G37" s="18">
        <f t="shared" si="1"/>
        <v>3</v>
      </c>
      <c r="H37" s="25">
        <v>2</v>
      </c>
      <c r="I37" s="25">
        <v>0</v>
      </c>
      <c r="J37" s="22">
        <f t="shared" si="2"/>
        <v>2</v>
      </c>
      <c r="K37" s="25">
        <v>0</v>
      </c>
      <c r="L37" s="25">
        <v>0</v>
      </c>
      <c r="M37" s="22">
        <f t="shared" si="3"/>
        <v>0</v>
      </c>
      <c r="N37" s="26">
        <v>1</v>
      </c>
      <c r="O37" s="22">
        <v>0</v>
      </c>
    </row>
    <row r="38" spans="1:15" ht="19.5" customHeight="1">
      <c r="A38" s="87" t="s">
        <v>31</v>
      </c>
      <c r="B38" s="87"/>
      <c r="C38" s="23">
        <v>378</v>
      </c>
      <c r="D38" s="23">
        <v>411</v>
      </c>
      <c r="E38" s="23">
        <f t="shared" si="7"/>
        <v>789</v>
      </c>
      <c r="F38" s="24">
        <v>408</v>
      </c>
      <c r="G38" s="18">
        <f t="shared" si="1"/>
        <v>3</v>
      </c>
      <c r="H38" s="25">
        <v>5</v>
      </c>
      <c r="I38" s="25">
        <v>0</v>
      </c>
      <c r="J38" s="22">
        <f t="shared" si="2"/>
        <v>5</v>
      </c>
      <c r="K38" s="25">
        <v>0</v>
      </c>
      <c r="L38" s="25">
        <v>2</v>
      </c>
      <c r="M38" s="22">
        <f t="shared" si="3"/>
        <v>-2</v>
      </c>
      <c r="N38" s="26">
        <v>0</v>
      </c>
      <c r="O38" s="22">
        <v>0</v>
      </c>
    </row>
    <row r="39" spans="1:15" ht="19.5" customHeight="1">
      <c r="A39" s="87" t="s">
        <v>32</v>
      </c>
      <c r="B39" s="87"/>
      <c r="C39" s="23">
        <v>572</v>
      </c>
      <c r="D39" s="23">
        <v>632</v>
      </c>
      <c r="E39" s="23">
        <f t="shared" si="7"/>
        <v>1204</v>
      </c>
      <c r="F39" s="24">
        <v>663</v>
      </c>
      <c r="G39" s="18">
        <f t="shared" si="1"/>
        <v>-5</v>
      </c>
      <c r="H39" s="25">
        <v>0</v>
      </c>
      <c r="I39" s="25">
        <v>1</v>
      </c>
      <c r="J39" s="22">
        <f t="shared" si="2"/>
        <v>-1</v>
      </c>
      <c r="K39" s="25">
        <v>0</v>
      </c>
      <c r="L39" s="25">
        <v>1</v>
      </c>
      <c r="M39" s="22">
        <f t="shared" si="3"/>
        <v>-1</v>
      </c>
      <c r="N39" s="26">
        <v>0</v>
      </c>
      <c r="O39" s="22">
        <v>-3</v>
      </c>
    </row>
    <row r="40" spans="1:15" ht="19.5" customHeight="1">
      <c r="A40" s="88" t="s">
        <v>33</v>
      </c>
      <c r="B40" s="88"/>
      <c r="C40" s="27">
        <v>652</v>
      </c>
      <c r="D40" s="27">
        <v>703</v>
      </c>
      <c r="E40" s="27">
        <f t="shared" si="7"/>
        <v>1355</v>
      </c>
      <c r="F40" s="27">
        <v>698</v>
      </c>
      <c r="G40" s="17">
        <f t="shared" si="1"/>
        <v>-1</v>
      </c>
      <c r="H40" s="31">
        <v>1</v>
      </c>
      <c r="I40" s="31">
        <v>2</v>
      </c>
      <c r="J40" s="21">
        <f t="shared" si="2"/>
        <v>-1</v>
      </c>
      <c r="K40" s="31">
        <v>0</v>
      </c>
      <c r="L40" s="31">
        <v>3</v>
      </c>
      <c r="M40" s="21">
        <f t="shared" si="3"/>
        <v>-3</v>
      </c>
      <c r="N40" s="21">
        <v>3</v>
      </c>
      <c r="O40" s="21">
        <v>0</v>
      </c>
    </row>
    <row r="41" spans="1:15" s="53" customFormat="1" ht="19.5" customHeight="1">
      <c r="A41" s="89" t="s">
        <v>34</v>
      </c>
      <c r="B41" s="89"/>
      <c r="C41" s="34">
        <v>59</v>
      </c>
      <c r="D41" s="34">
        <v>60</v>
      </c>
      <c r="E41" s="34">
        <f t="shared" si="7"/>
        <v>119</v>
      </c>
      <c r="F41" s="34">
        <v>98</v>
      </c>
      <c r="G41" s="35">
        <f t="shared" si="1"/>
        <v>0</v>
      </c>
      <c r="H41" s="15">
        <v>10</v>
      </c>
      <c r="I41" s="15">
        <v>14</v>
      </c>
      <c r="J41" s="36">
        <f t="shared" si="2"/>
        <v>-4</v>
      </c>
      <c r="K41" s="15">
        <v>0</v>
      </c>
      <c r="L41" s="15">
        <v>0</v>
      </c>
      <c r="M41" s="36">
        <f t="shared" si="3"/>
        <v>0</v>
      </c>
      <c r="N41" s="36">
        <v>5</v>
      </c>
      <c r="O41" s="36">
        <v>-1</v>
      </c>
    </row>
    <row r="42" spans="1:15" s="53" customFormat="1" ht="19.5" customHeight="1">
      <c r="A42" s="89" t="s">
        <v>38</v>
      </c>
      <c r="B42" s="89"/>
      <c r="C42" s="55">
        <f>SUM(C35:C41)</f>
        <v>3230</v>
      </c>
      <c r="D42" s="55">
        <f>SUM(D35:D41)</f>
        <v>3496</v>
      </c>
      <c r="E42" s="55">
        <f>SUM(E35:E41)</f>
        <v>6726</v>
      </c>
      <c r="F42" s="55">
        <f>SUM(F35:F41)</f>
        <v>3499</v>
      </c>
      <c r="G42" s="35">
        <f t="shared" si="1"/>
        <v>1</v>
      </c>
      <c r="H42" s="15">
        <f>H41+H34</f>
        <v>22</v>
      </c>
      <c r="I42" s="15">
        <f>I41+I34</f>
        <v>22</v>
      </c>
      <c r="J42" s="36">
        <f>H42-I42</f>
        <v>0</v>
      </c>
      <c r="K42" s="15">
        <f>K41+K34</f>
        <v>1</v>
      </c>
      <c r="L42" s="15">
        <f>L41+L34</f>
        <v>8</v>
      </c>
      <c r="M42" s="36">
        <f t="shared" si="3"/>
        <v>-7</v>
      </c>
      <c r="N42" s="36">
        <f>N41+N34</f>
        <v>12</v>
      </c>
      <c r="O42" s="36">
        <f>O41+O34</f>
        <v>-4</v>
      </c>
    </row>
    <row r="43" spans="1:15" s="53" customFormat="1" ht="19.5" customHeight="1">
      <c r="A43" s="92" t="s">
        <v>45</v>
      </c>
      <c r="B43" s="56" t="s">
        <v>43</v>
      </c>
      <c r="C43" s="57">
        <f>C5+C19+C25+C34</f>
        <v>10848</v>
      </c>
      <c r="D43" s="57">
        <f>D5+D19+D25+D34</f>
        <v>11501</v>
      </c>
      <c r="E43" s="57">
        <f>E5+E19+E25+E34</f>
        <v>22349</v>
      </c>
      <c r="F43" s="57">
        <f>F5+F19+F25+F34</f>
        <v>11795</v>
      </c>
      <c r="G43" s="35">
        <f t="shared" si="1"/>
        <v>-29</v>
      </c>
      <c r="H43" s="36">
        <f>H34+H25+H19+H5</f>
        <v>59</v>
      </c>
      <c r="I43" s="36">
        <f>I34+I25+I19+I5</f>
        <v>59</v>
      </c>
      <c r="J43" s="36">
        <f>H43-I43</f>
        <v>0</v>
      </c>
      <c r="K43" s="36">
        <f>K34+K25+K19+K5</f>
        <v>3</v>
      </c>
      <c r="L43" s="36">
        <f>L34+L25+L19+L5</f>
        <v>32</v>
      </c>
      <c r="M43" s="36">
        <f>K43-L43</f>
        <v>-29</v>
      </c>
      <c r="N43" s="36">
        <f>N34+N25+N19+N5</f>
        <v>20</v>
      </c>
      <c r="O43" s="36">
        <f>O34+O25+O19+O5</f>
        <v>-20</v>
      </c>
    </row>
    <row r="44" spans="1:15" s="53" customFormat="1" ht="19.5" customHeight="1">
      <c r="A44" s="93"/>
      <c r="B44" s="54" t="s">
        <v>44</v>
      </c>
      <c r="C44" s="55">
        <f>C17+C23+C32+C41</f>
        <v>466</v>
      </c>
      <c r="D44" s="55">
        <f>D17+D23+D32+D41</f>
        <v>226</v>
      </c>
      <c r="E44" s="55">
        <f>E17+E23+E32+E41</f>
        <v>692</v>
      </c>
      <c r="F44" s="55">
        <f>F17+F23+F32+F41</f>
        <v>579</v>
      </c>
      <c r="G44" s="35">
        <f t="shared" si="1"/>
        <v>-33</v>
      </c>
      <c r="H44" s="36">
        <f>H41+H32+H23+H17</f>
        <v>20</v>
      </c>
      <c r="I44" s="36">
        <f>I41+I32+I23+I17</f>
        <v>53</v>
      </c>
      <c r="J44" s="36">
        <f>H44-I44</f>
        <v>-33</v>
      </c>
      <c r="K44" s="15">
        <f>K41+K32+K23+K17</f>
        <v>0</v>
      </c>
      <c r="L44" s="36">
        <f>L41+L32+L23+L17</f>
        <v>0</v>
      </c>
      <c r="M44" s="36">
        <f>K44-L44</f>
        <v>0</v>
      </c>
      <c r="N44" s="36">
        <f>N41+N32+N23+N17</f>
        <v>15</v>
      </c>
      <c r="O44" s="36">
        <f>O41+O32+O23+O17</f>
        <v>-15</v>
      </c>
    </row>
    <row r="45" spans="1:15" s="53" customFormat="1" ht="19.5" customHeight="1">
      <c r="A45" s="94"/>
      <c r="B45" s="56" t="s">
        <v>46</v>
      </c>
      <c r="C45" s="57">
        <f>C43+C44</f>
        <v>11314</v>
      </c>
      <c r="D45" s="57">
        <f>D43+D44</f>
        <v>11727</v>
      </c>
      <c r="E45" s="57">
        <f>C45+D45</f>
        <v>23041</v>
      </c>
      <c r="F45" s="57">
        <f>F43+F44</f>
        <v>12374</v>
      </c>
      <c r="G45" s="35">
        <f>J45+M45+N45+O45</f>
        <v>-62</v>
      </c>
      <c r="H45" s="36">
        <f>H42+H33+H24+H18</f>
        <v>79</v>
      </c>
      <c r="I45" s="36">
        <f>I42+I33+I24+I18</f>
        <v>112</v>
      </c>
      <c r="J45" s="36">
        <f>H45-I45</f>
        <v>-33</v>
      </c>
      <c r="K45" s="15">
        <f>K42+K33+K24+K18</f>
        <v>3</v>
      </c>
      <c r="L45" s="15">
        <f>L42+L33+L24+L18</f>
        <v>32</v>
      </c>
      <c r="M45" s="36">
        <f>K45-L45</f>
        <v>-29</v>
      </c>
      <c r="N45" s="36">
        <f>N42+N33+N24+N18</f>
        <v>35</v>
      </c>
      <c r="O45" s="36">
        <f>O42+O33+O24+O18</f>
        <v>-35</v>
      </c>
    </row>
    <row r="46" spans="1:15" s="63" customFormat="1" ht="19.5" customHeight="1">
      <c r="A46" s="95" t="s">
        <v>40</v>
      </c>
      <c r="B46" s="54" t="s">
        <v>41</v>
      </c>
      <c r="C46" s="58">
        <v>-14</v>
      </c>
      <c r="D46" s="58">
        <v>-15</v>
      </c>
      <c r="E46" s="58">
        <f>C46+D46</f>
        <v>-29</v>
      </c>
      <c r="F46" s="59">
        <v>-7</v>
      </c>
      <c r="G46" s="60"/>
      <c r="H46" s="60"/>
      <c r="I46" s="61"/>
      <c r="J46" s="61"/>
      <c r="K46" s="61"/>
      <c r="L46" s="61"/>
      <c r="M46" s="61"/>
      <c r="N46" s="62"/>
      <c r="O46" s="62"/>
    </row>
    <row r="47" spans="1:15" s="53" customFormat="1" ht="19.5" customHeight="1">
      <c r="A47" s="96"/>
      <c r="B47" s="54" t="s">
        <v>42</v>
      </c>
      <c r="C47" s="58">
        <v>-38</v>
      </c>
      <c r="D47" s="58">
        <v>-24</v>
      </c>
      <c r="E47" s="58">
        <f>C47+D47</f>
        <v>-62</v>
      </c>
      <c r="F47" s="59">
        <v>-30</v>
      </c>
      <c r="G47" s="60"/>
      <c r="H47" s="60"/>
      <c r="I47" s="64"/>
      <c r="J47" s="64"/>
      <c r="K47" s="64"/>
      <c r="L47" s="64"/>
      <c r="M47" s="64"/>
      <c r="N47" s="60"/>
      <c r="O47" s="60"/>
    </row>
    <row r="48" ht="19.5" customHeight="1"/>
    <row r="49" spans="1:2" ht="13.5">
      <c r="A49" s="97" t="s">
        <v>65</v>
      </c>
      <c r="B49" s="97"/>
    </row>
    <row r="50" spans="1:6" ht="13.5">
      <c r="A50" s="13"/>
      <c r="B50" s="14"/>
      <c r="C50" s="65" t="s">
        <v>39</v>
      </c>
      <c r="D50" s="67"/>
      <c r="E50" s="65" t="s">
        <v>54</v>
      </c>
      <c r="F50" s="67"/>
    </row>
    <row r="51" spans="1:6" ht="13.5">
      <c r="A51" s="98" t="s">
        <v>55</v>
      </c>
      <c r="B51" s="99"/>
      <c r="C51" s="100">
        <v>10031</v>
      </c>
      <c r="D51" s="67"/>
      <c r="E51" s="101">
        <v>0.4488</v>
      </c>
      <c r="F51" s="102"/>
    </row>
    <row r="52" spans="1:6" ht="13.5">
      <c r="A52" s="98" t="s">
        <v>42</v>
      </c>
      <c r="B52" s="99"/>
      <c r="C52" s="100">
        <v>10049</v>
      </c>
      <c r="D52" s="67"/>
      <c r="E52" s="101">
        <v>0.4361</v>
      </c>
      <c r="F52" s="102"/>
    </row>
  </sheetData>
  <sheetProtection/>
  <mergeCells count="61">
    <mergeCell ref="A52:B52"/>
    <mergeCell ref="C52:D52"/>
    <mergeCell ref="E52:F52"/>
    <mergeCell ref="A49:B49"/>
    <mergeCell ref="C50:D50"/>
    <mergeCell ref="E50:F50"/>
    <mergeCell ref="A51:B51"/>
    <mergeCell ref="C51:D51"/>
    <mergeCell ref="E51:F51"/>
    <mergeCell ref="A39:B39"/>
    <mergeCell ref="A40:B40"/>
    <mergeCell ref="A41:B41"/>
    <mergeCell ref="A42:B42"/>
    <mergeCell ref="A43:A45"/>
    <mergeCell ref="A46:A47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L3:L4"/>
    <mergeCell ref="N3:O3"/>
    <mergeCell ref="A5:B5"/>
    <mergeCell ref="A6:B6"/>
    <mergeCell ref="A7:B7"/>
    <mergeCell ref="A8:B8"/>
    <mergeCell ref="A1:O1"/>
    <mergeCell ref="A2:B4"/>
    <mergeCell ref="C2:C4"/>
    <mergeCell ref="D2:D4"/>
    <mergeCell ref="E2:E4"/>
    <mergeCell ref="F2:F4"/>
    <mergeCell ref="N2:O2"/>
    <mergeCell ref="H3:H4"/>
    <mergeCell ref="I3:I4"/>
    <mergeCell ref="K3:K4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2019-07-05T04:36:25Z</cp:lastPrinted>
  <dcterms:created xsi:type="dcterms:W3CDTF">2008-12-10T06:51:26Z</dcterms:created>
  <dcterms:modified xsi:type="dcterms:W3CDTF">2019-09-05T07:28:50Z</dcterms:modified>
  <cp:category/>
  <cp:version/>
  <cp:contentType/>
  <cp:contentStatus/>
</cp:coreProperties>
</file>