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21" windowWidth="19440" windowHeight="11865" activeTab="0"/>
  </bookViews>
  <sheets>
    <sheet name="H30.4.1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<sst xmlns="http://schemas.openxmlformats.org/spreadsheetml/2006/main" count="69" uniqueCount="64">
  <si>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</si>
  <si>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</si>
  <si>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</si>
  <si>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</si>
  <si>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</si>
  <si>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</si>
  <si>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</si>
  <si>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</si>
  <si>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</si>
  <si>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</si>
  <si>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</si>
  <si>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</si>
  <si>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</si>
  <si>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</si>
  <si>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</si>
  <si>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</si>
  <si>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</si>
  <si>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</si>
  <si>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</si>
  <si>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</si>
  <si>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</si>
  <si>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</si>
  <si>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</si>
  <si>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</si>
  <si>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</si>
  <si>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</si>
  <si>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</si>
  <si>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</si>
  <si>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</si>
  <si>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</si>
  <si>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</si>
  <si>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</si>
  <si>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</si>
  <si>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</si>
  <si>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</si>
  <si>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</si>
  <si>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</si>
  <si>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</si>
  <si>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</si>
  <si>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65歳以上人口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</si>
  <si>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</si>
  <si>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</si>
  <si>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</si>
  <si>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</si>
  <si>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</si>
  <si>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</si>
  <si>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</si>
  <si>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</si>
  <si>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</si>
  <si>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</si>
  <si>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</si>
  <si>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</si>
  <si>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</si>
  <si>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</si>
  <si>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社　会　動　態</t>
  </si>
  <si>
    <t>自　然　動　態</t>
  </si>
  <si>
    <r>
      <t>【高齢化率</t>
    </r>
    <r>
      <rPr>
        <sz val="11"/>
        <rFont val="ＭＳ Ｐゴシック"/>
        <family val="3"/>
      </rPr>
      <t>】</t>
    </r>
  </si>
  <si>
    <t>高齢化率</t>
  </si>
  <si>
    <t>外国人除く</t>
  </si>
  <si>
    <t>平成30年4月1日分　住民基本台帳人口・世帯数</t>
  </si>
  <si>
    <t>平成30年4月1日分　人口動態</t>
  </si>
  <si>
    <t>-285</t>
  </si>
  <si>
    <t>-67</t>
  </si>
  <si>
    <t>-291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</si>
</sst>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9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3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right" vertical="center"/>
    </xf>
    <xf numFmtId="0" fontId="41" fillId="33" borderId="0" xfId="0" applyFont="1" applyFill="1" applyAlignment="1">
      <alignment/>
    </xf>
    <xf numFmtId="177" fontId="3" fillId="33" borderId="16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177" fontId="3" fillId="33" borderId="19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77" fontId="3" fillId="33" borderId="21" xfId="0" applyNumberFormat="1" applyFont="1" applyFill="1" applyBorder="1" applyAlignment="1">
      <alignment vertical="center"/>
    </xf>
    <xf numFmtId="177" fontId="3" fillId="33" borderId="2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177" fontId="2" fillId="33" borderId="22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49" fontId="3" fillId="33" borderId="24" xfId="0" applyNumberFormat="1" applyFont="1" applyFill="1" applyBorder="1" applyAlignment="1">
      <alignment horizontal="right" vertical="center"/>
    </xf>
    <xf numFmtId="177" fontId="2" fillId="33" borderId="22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176" fontId="3" fillId="33" borderId="25" xfId="0" applyNumberFormat="1" applyFont="1" applyFill="1" applyBorder="1" applyAlignment="1">
      <alignment horizontal="right" vertical="center"/>
    </xf>
    <xf numFmtId="176" fontId="3" fillId="33" borderId="26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3" fontId="0" fillId="33" borderId="27" xfId="0" applyNumberFormat="1" applyFill="1" applyBorder="1" applyAlignment="1">
      <alignment horizontal="center" vertical="center"/>
    </xf>
    <xf numFmtId="3" fontId="0" fillId="33" borderId="28" xfId="0" applyNumberFormat="1" applyFill="1" applyBorder="1" applyAlignment="1">
      <alignment horizontal="center" vertical="center"/>
    </xf>
    <xf numFmtId="10" fontId="0" fillId="33" borderId="27" xfId="0" applyNumberFormat="1" applyFill="1" applyBorder="1" applyAlignment="1">
      <alignment horizontal="center" vertical="center"/>
    </xf>
    <xf numFmtId="10" fontId="0" fillId="33" borderId="28" xfId="0" applyNumberForma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 shrinkToFit="1"/>
    </xf>
    <xf numFmtId="0" fontId="41" fillId="33" borderId="13" xfId="0" applyFont="1" applyFill="1" applyBorder="1" applyAlignment="1">
      <alignment horizontal="center" vertical="center" shrinkToFit="1"/>
    </xf>
    <xf numFmtId="0" fontId="41" fillId="33" borderId="25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42" fillId="33" borderId="30" xfId="0" applyFont="1" applyFill="1" applyBorder="1" applyAlignment="1">
      <alignment horizontal="center" vertical="center" shrinkToFit="1"/>
    </xf>
    <xf numFmtId="0" fontId="42" fillId="33" borderId="31" xfId="0" applyFont="1" applyFill="1" applyBorder="1" applyAlignment="1">
      <alignment horizontal="center" vertical="center" shrinkToFit="1"/>
    </xf>
    <xf numFmtId="0" fontId="42" fillId="33" borderId="32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wrapText="1" shrinkToFit="1"/>
    </xf>
    <xf numFmtId="0" fontId="41" fillId="33" borderId="27" xfId="0" applyFont="1" applyFill="1" applyBorder="1" applyAlignment="1">
      <alignment horizontal="center" vertical="center" shrinkToFit="1"/>
    </xf>
    <xf numFmtId="0" fontId="41" fillId="33" borderId="28" xfId="0" applyFont="1" applyFill="1" applyBorder="1" applyAlignment="1">
      <alignment horizontal="center" vertical="center" shrinkToFit="1"/>
    </xf>
    <xf numFmtId="0" fontId="41" fillId="33" borderId="13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 wrapText="1" shrinkToFit="1"/>
    </xf>
    <xf numFmtId="0" fontId="42" fillId="33" borderId="10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7" xfId="0" applyNumberFormat="1" applyFont="1" applyFill="1" applyBorder="1" applyAlignment="1">
      <alignment horizontal="center" vertical="center"/>
    </xf>
    <xf numFmtId="0" fontId="41" fillId="33" borderId="33" xfId="0" applyNumberFormat="1" applyFont="1" applyFill="1" applyBorder="1" applyAlignment="1">
      <alignment horizontal="center" vertical="center"/>
    </xf>
    <xf numFmtId="0" fontId="41" fillId="33" borderId="28" xfId="0" applyNumberFormat="1" applyFont="1" applyFill="1" applyBorder="1" applyAlignment="1">
      <alignment horizontal="center" vertical="center"/>
    </xf>
    <xf numFmtId="58" fontId="41" fillId="33" borderId="27" xfId="0" applyNumberFormat="1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6">
      <selection activeCell="G20" sqref="G20"/>
    </sheetView>
  </sheetViews>
  <sheetFormatPr defaultColWidth="9.00390625" defaultRowHeight="13.5"/>
  <cols>
    <col min="1" max="1" width="10.75390625" style="8" customWidth="1"/>
    <col min="2" max="6" width="8.625" style="12" customWidth="1"/>
    <col min="7" max="7" width="9.00390625" style="8" customWidth="1"/>
    <col min="8" max="13" width="7.625" style="8" customWidth="1"/>
    <col min="14" max="16384" width="9.00390625" style="8" customWidth="1"/>
  </cols>
  <sheetData>
    <row r="1" spans="1:13" ht="18" customHeight="1">
      <c r="A1" s="72" t="s">
        <v>59</v>
      </c>
      <c r="B1" s="73"/>
      <c r="C1" s="73"/>
      <c r="D1" s="73"/>
      <c r="E1" s="73"/>
      <c r="F1" s="74"/>
      <c r="G1" s="75" t="s">
        <v>60</v>
      </c>
      <c r="H1" s="76"/>
      <c r="I1" s="76"/>
      <c r="J1" s="76"/>
      <c r="K1" s="76"/>
      <c r="L1" s="76"/>
      <c r="M1" s="77"/>
    </row>
    <row r="2" spans="1:13" ht="18" customHeight="1">
      <c r="A2" s="78"/>
      <c r="B2" s="78"/>
      <c r="C2" s="78" t="s">
        <v>0</v>
      </c>
      <c r="D2" s="78" t="s">
        <v>1</v>
      </c>
      <c r="E2" s="78" t="s">
        <v>2</v>
      </c>
      <c r="F2" s="80" t="s">
        <v>3</v>
      </c>
      <c r="G2" s="9" t="s">
        <v>53</v>
      </c>
      <c r="H2" s="82" t="s">
        <v>54</v>
      </c>
      <c r="I2" s="82"/>
      <c r="J2" s="82"/>
      <c r="K2" s="82" t="s">
        <v>55</v>
      </c>
      <c r="L2" s="82"/>
      <c r="M2" s="82"/>
    </row>
    <row r="3" spans="1:13" ht="20.25" customHeight="1">
      <c r="A3" s="79"/>
      <c r="B3" s="79"/>
      <c r="C3" s="79"/>
      <c r="D3" s="79"/>
      <c r="E3" s="79"/>
      <c r="F3" s="81"/>
      <c r="G3" s="10" t="s">
        <v>47</v>
      </c>
      <c r="H3" s="29" t="s">
        <v>48</v>
      </c>
      <c r="I3" s="29" t="s">
        <v>49</v>
      </c>
      <c r="J3" s="29" t="s">
        <v>50</v>
      </c>
      <c r="K3" s="29" t="s">
        <v>51</v>
      </c>
      <c r="L3" s="29" t="s">
        <v>52</v>
      </c>
      <c r="M3" s="29" t="s">
        <v>50</v>
      </c>
    </row>
    <row r="4" spans="1:13" ht="19.5" customHeight="1">
      <c r="A4" s="70" t="s">
        <v>4</v>
      </c>
      <c r="B4" s="70"/>
      <c r="C4" s="5">
        <f>SUM(C5:C15)</f>
        <v>3923</v>
      </c>
      <c r="D4" s="5">
        <f>SUM(D5:D15)</f>
        <v>4171</v>
      </c>
      <c r="E4" s="5">
        <f>SUM(E5:E15)</f>
        <v>8094</v>
      </c>
      <c r="F4" s="5">
        <f>SUM(F5:F15)</f>
        <v>4302</v>
      </c>
      <c r="G4" s="39">
        <f aca="true" t="shared" si="0" ref="G4:M4">SUM(G5:G15)</f>
        <v>-285</v>
      </c>
      <c r="H4" s="40">
        <f t="shared" si="0"/>
        <v>177</v>
      </c>
      <c r="I4" s="40">
        <f t="shared" si="0"/>
        <v>452</v>
      </c>
      <c r="J4" s="41">
        <f t="shared" si="0"/>
        <v>-275</v>
      </c>
      <c r="K4" s="40">
        <f t="shared" si="0"/>
        <v>4</v>
      </c>
      <c r="L4" s="40">
        <f t="shared" si="0"/>
        <v>14</v>
      </c>
      <c r="M4" s="41">
        <f t="shared" si="0"/>
        <v>-10</v>
      </c>
    </row>
    <row r="5" spans="1:13" ht="19.5" customHeight="1">
      <c r="A5" s="71" t="s">
        <v>5</v>
      </c>
      <c r="B5" s="71"/>
      <c r="C5" s="2">
        <v>620</v>
      </c>
      <c r="D5" s="2">
        <v>761</v>
      </c>
      <c r="E5" s="2">
        <f>SUM(C5:D5)</f>
        <v>1381</v>
      </c>
      <c r="F5" s="2">
        <v>702</v>
      </c>
      <c r="G5" s="13">
        <f>J5+M5</f>
        <v>-6</v>
      </c>
      <c r="H5" s="14">
        <v>8</v>
      </c>
      <c r="I5" s="14">
        <v>12</v>
      </c>
      <c r="J5" s="15">
        <f>H5-I5</f>
        <v>-4</v>
      </c>
      <c r="K5" s="14">
        <v>1</v>
      </c>
      <c r="L5" s="14">
        <v>3</v>
      </c>
      <c r="M5" s="15">
        <f>K5-L5</f>
        <v>-2</v>
      </c>
    </row>
    <row r="6" spans="1:13" ht="19.5" customHeight="1">
      <c r="A6" s="68" t="s">
        <v>6</v>
      </c>
      <c r="B6" s="68"/>
      <c r="C6" s="4">
        <v>472</v>
      </c>
      <c r="D6" s="4">
        <v>390</v>
      </c>
      <c r="E6" s="4">
        <f aca="true" t="shared" si="1" ref="E6:E15">SUM(C6:D6)</f>
        <v>862</v>
      </c>
      <c r="F6" s="16">
        <v>516</v>
      </c>
      <c r="G6" s="13">
        <f aca="true" t="shared" si="2" ref="G6:G39">J6+M6</f>
        <v>-15</v>
      </c>
      <c r="H6" s="17">
        <v>34</v>
      </c>
      <c r="I6" s="17">
        <v>49</v>
      </c>
      <c r="J6" s="15">
        <f aca="true" t="shared" si="3" ref="J6:J41">H6-I6</f>
        <v>-15</v>
      </c>
      <c r="K6" s="17">
        <v>0</v>
      </c>
      <c r="L6" s="17">
        <v>0</v>
      </c>
      <c r="M6" s="15">
        <f aca="true" t="shared" si="4" ref="M6:M41">K6-L6</f>
        <v>0</v>
      </c>
    </row>
    <row r="7" spans="1:13" ht="19.5" customHeight="1">
      <c r="A7" s="68" t="s">
        <v>7</v>
      </c>
      <c r="B7" s="68"/>
      <c r="C7" s="4">
        <v>290</v>
      </c>
      <c r="D7" s="4">
        <v>290</v>
      </c>
      <c r="E7" s="4">
        <f t="shared" si="1"/>
        <v>580</v>
      </c>
      <c r="F7" s="16">
        <v>284</v>
      </c>
      <c r="G7" s="13">
        <f t="shared" si="2"/>
        <v>-4</v>
      </c>
      <c r="H7" s="17">
        <v>5</v>
      </c>
      <c r="I7" s="17">
        <v>8</v>
      </c>
      <c r="J7" s="15">
        <f t="shared" si="3"/>
        <v>-3</v>
      </c>
      <c r="K7" s="17">
        <v>0</v>
      </c>
      <c r="L7" s="17">
        <v>1</v>
      </c>
      <c r="M7" s="15">
        <f t="shared" si="4"/>
        <v>-1</v>
      </c>
    </row>
    <row r="8" spans="1:13" ht="19.5" customHeight="1">
      <c r="A8" s="68" t="s">
        <v>8</v>
      </c>
      <c r="B8" s="68"/>
      <c r="C8" s="4">
        <v>204</v>
      </c>
      <c r="D8" s="4">
        <v>246</v>
      </c>
      <c r="E8" s="4">
        <f t="shared" si="1"/>
        <v>450</v>
      </c>
      <c r="F8" s="16">
        <v>248</v>
      </c>
      <c r="G8" s="13">
        <f t="shared" si="2"/>
        <v>-4</v>
      </c>
      <c r="H8" s="17">
        <v>1</v>
      </c>
      <c r="I8" s="17">
        <v>5</v>
      </c>
      <c r="J8" s="15">
        <f t="shared" si="3"/>
        <v>-4</v>
      </c>
      <c r="K8" s="17">
        <v>0</v>
      </c>
      <c r="L8" s="17">
        <v>0</v>
      </c>
      <c r="M8" s="15">
        <f t="shared" si="4"/>
        <v>0</v>
      </c>
    </row>
    <row r="9" spans="1:13" ht="19.5" customHeight="1">
      <c r="A9" s="68" t="s">
        <v>9</v>
      </c>
      <c r="B9" s="68"/>
      <c r="C9" s="4">
        <v>617</v>
      </c>
      <c r="D9" s="4">
        <v>748</v>
      </c>
      <c r="E9" s="4">
        <f t="shared" si="1"/>
        <v>1365</v>
      </c>
      <c r="F9" s="16">
        <v>714</v>
      </c>
      <c r="G9" s="13">
        <f t="shared" si="2"/>
        <v>-9</v>
      </c>
      <c r="H9" s="17">
        <v>4</v>
      </c>
      <c r="I9" s="17">
        <v>11</v>
      </c>
      <c r="J9" s="15">
        <f t="shared" si="3"/>
        <v>-7</v>
      </c>
      <c r="K9" s="17">
        <v>1</v>
      </c>
      <c r="L9" s="17">
        <v>3</v>
      </c>
      <c r="M9" s="15">
        <f t="shared" si="4"/>
        <v>-2</v>
      </c>
    </row>
    <row r="10" spans="1:13" ht="19.5" customHeight="1">
      <c r="A10" s="68" t="s">
        <v>10</v>
      </c>
      <c r="B10" s="68"/>
      <c r="C10" s="4">
        <v>803</v>
      </c>
      <c r="D10" s="4">
        <v>890</v>
      </c>
      <c r="E10" s="4">
        <f t="shared" si="1"/>
        <v>1693</v>
      </c>
      <c r="F10" s="16">
        <v>840</v>
      </c>
      <c r="G10" s="13">
        <f t="shared" si="2"/>
        <v>-5</v>
      </c>
      <c r="H10" s="17">
        <v>12</v>
      </c>
      <c r="I10" s="17">
        <v>14</v>
      </c>
      <c r="J10" s="15">
        <f t="shared" si="3"/>
        <v>-2</v>
      </c>
      <c r="K10" s="17">
        <v>0</v>
      </c>
      <c r="L10" s="17">
        <v>3</v>
      </c>
      <c r="M10" s="15">
        <f t="shared" si="4"/>
        <v>-3</v>
      </c>
    </row>
    <row r="11" spans="1:13" ht="19.5" customHeight="1">
      <c r="A11" s="68" t="s">
        <v>11</v>
      </c>
      <c r="B11" s="68"/>
      <c r="C11" s="4">
        <v>34</v>
      </c>
      <c r="D11" s="4">
        <v>36</v>
      </c>
      <c r="E11" s="4">
        <f t="shared" si="1"/>
        <v>70</v>
      </c>
      <c r="F11" s="16">
        <v>32</v>
      </c>
      <c r="G11" s="13">
        <f t="shared" si="2"/>
        <v>0</v>
      </c>
      <c r="H11" s="17">
        <v>1</v>
      </c>
      <c r="I11" s="17">
        <v>0</v>
      </c>
      <c r="J11" s="15">
        <f t="shared" si="3"/>
        <v>1</v>
      </c>
      <c r="K11" s="17">
        <v>0</v>
      </c>
      <c r="L11" s="17">
        <v>1</v>
      </c>
      <c r="M11" s="15">
        <f t="shared" si="4"/>
        <v>-1</v>
      </c>
    </row>
    <row r="12" spans="1:13" ht="19.5" customHeight="1">
      <c r="A12" s="68" t="s">
        <v>12</v>
      </c>
      <c r="B12" s="68"/>
      <c r="C12" s="4">
        <v>86</v>
      </c>
      <c r="D12" s="4">
        <v>113</v>
      </c>
      <c r="E12" s="4">
        <f t="shared" si="1"/>
        <v>199</v>
      </c>
      <c r="F12" s="16">
        <v>111</v>
      </c>
      <c r="G12" s="13">
        <f t="shared" si="2"/>
        <v>0</v>
      </c>
      <c r="H12" s="17">
        <v>0</v>
      </c>
      <c r="I12" s="17">
        <v>0</v>
      </c>
      <c r="J12" s="15">
        <f t="shared" si="3"/>
        <v>0</v>
      </c>
      <c r="K12" s="17">
        <v>0</v>
      </c>
      <c r="L12" s="17">
        <v>0</v>
      </c>
      <c r="M12" s="15">
        <f t="shared" si="4"/>
        <v>0</v>
      </c>
    </row>
    <row r="13" spans="1:13" ht="19.5" customHeight="1">
      <c r="A13" s="68" t="s">
        <v>13</v>
      </c>
      <c r="B13" s="68"/>
      <c r="C13" s="4">
        <v>283</v>
      </c>
      <c r="D13" s="4">
        <v>234</v>
      </c>
      <c r="E13" s="4">
        <f t="shared" si="1"/>
        <v>517</v>
      </c>
      <c r="F13" s="16">
        <v>259</v>
      </c>
      <c r="G13" s="13">
        <f t="shared" si="2"/>
        <v>33</v>
      </c>
      <c r="H13" s="17">
        <v>67</v>
      </c>
      <c r="I13" s="17">
        <v>34</v>
      </c>
      <c r="J13" s="15">
        <f t="shared" si="3"/>
        <v>33</v>
      </c>
      <c r="K13" s="17">
        <v>1</v>
      </c>
      <c r="L13" s="17">
        <v>1</v>
      </c>
      <c r="M13" s="15">
        <f t="shared" si="4"/>
        <v>0</v>
      </c>
    </row>
    <row r="14" spans="1:13" ht="19.5" customHeight="1">
      <c r="A14" s="68" t="s">
        <v>14</v>
      </c>
      <c r="B14" s="68"/>
      <c r="C14" s="4">
        <v>350</v>
      </c>
      <c r="D14" s="4">
        <v>446</v>
      </c>
      <c r="E14" s="4">
        <f t="shared" si="1"/>
        <v>796</v>
      </c>
      <c r="F14" s="16">
        <v>415</v>
      </c>
      <c r="G14" s="13">
        <f t="shared" si="2"/>
        <v>-3</v>
      </c>
      <c r="H14" s="17">
        <v>0</v>
      </c>
      <c r="I14" s="17">
        <v>3</v>
      </c>
      <c r="J14" s="15">
        <f t="shared" si="3"/>
        <v>-3</v>
      </c>
      <c r="K14" s="17">
        <v>1</v>
      </c>
      <c r="L14" s="17">
        <v>1</v>
      </c>
      <c r="M14" s="15">
        <f t="shared" si="4"/>
        <v>0</v>
      </c>
    </row>
    <row r="15" spans="1:13" ht="26.25" customHeight="1">
      <c r="A15" s="69" t="s">
        <v>15</v>
      </c>
      <c r="B15" s="69"/>
      <c r="C15" s="3">
        <v>164</v>
      </c>
      <c r="D15" s="3">
        <v>17</v>
      </c>
      <c r="E15" s="3">
        <f t="shared" si="1"/>
        <v>181</v>
      </c>
      <c r="F15" s="3">
        <v>181</v>
      </c>
      <c r="G15" s="18">
        <f>J15+M15</f>
        <v>-272</v>
      </c>
      <c r="H15" s="19">
        <v>45</v>
      </c>
      <c r="I15" s="19">
        <v>316</v>
      </c>
      <c r="J15" s="20">
        <f t="shared" si="3"/>
        <v>-271</v>
      </c>
      <c r="K15" s="19">
        <v>0</v>
      </c>
      <c r="L15" s="19">
        <v>1</v>
      </c>
      <c r="M15" s="20">
        <f t="shared" si="4"/>
        <v>-1</v>
      </c>
    </row>
    <row r="16" spans="1:13" ht="19.5" customHeight="1">
      <c r="A16" s="65" t="s">
        <v>34</v>
      </c>
      <c r="B16" s="65"/>
      <c r="C16" s="1">
        <v>124</v>
      </c>
      <c r="D16" s="1">
        <v>74</v>
      </c>
      <c r="E16" s="1">
        <f>SUM(C16:D16)</f>
        <v>198</v>
      </c>
      <c r="F16" s="1">
        <v>151</v>
      </c>
      <c r="G16" s="21">
        <f>J16+M16</f>
        <v>2</v>
      </c>
      <c r="H16" s="22">
        <v>3</v>
      </c>
      <c r="I16" s="22">
        <v>1</v>
      </c>
      <c r="J16" s="23">
        <f t="shared" si="3"/>
        <v>2</v>
      </c>
      <c r="K16" s="22">
        <v>0</v>
      </c>
      <c r="L16" s="22">
        <v>0</v>
      </c>
      <c r="M16" s="23">
        <f t="shared" si="4"/>
        <v>0</v>
      </c>
    </row>
    <row r="17" spans="1:13" ht="19.5" customHeight="1">
      <c r="A17" s="66" t="s">
        <v>35</v>
      </c>
      <c r="B17" s="67"/>
      <c r="C17" s="1">
        <f>SUM(C5:C16)</f>
        <v>4047</v>
      </c>
      <c r="D17" s="1">
        <f>SUM(D5:D16)</f>
        <v>4245</v>
      </c>
      <c r="E17" s="1">
        <f>SUM(E5:E16)</f>
        <v>8292</v>
      </c>
      <c r="F17" s="1">
        <f>SUM(F5:F16)</f>
        <v>4453</v>
      </c>
      <c r="G17" s="21">
        <f>J17+M17</f>
        <v>-283</v>
      </c>
      <c r="H17" s="22">
        <f>H4+H16</f>
        <v>180</v>
      </c>
      <c r="I17" s="22">
        <f>I16+I4</f>
        <v>453</v>
      </c>
      <c r="J17" s="23">
        <f t="shared" si="3"/>
        <v>-273</v>
      </c>
      <c r="K17" s="22">
        <f>K16+K4</f>
        <v>4</v>
      </c>
      <c r="L17" s="22">
        <f>L16+L4</f>
        <v>14</v>
      </c>
      <c r="M17" s="23">
        <f t="shared" si="4"/>
        <v>-10</v>
      </c>
    </row>
    <row r="18" spans="1:13" ht="19.5" customHeight="1">
      <c r="A18" s="64" t="s">
        <v>16</v>
      </c>
      <c r="B18" s="64"/>
      <c r="C18" s="6">
        <f>SUM(C19:C21)</f>
        <v>2376</v>
      </c>
      <c r="D18" s="6">
        <f>SUM(D19:D21)</f>
        <v>2669</v>
      </c>
      <c r="E18" s="6">
        <f>SUM(E19:E21)</f>
        <v>5045</v>
      </c>
      <c r="F18" s="6">
        <f>SUM(F19:F21)</f>
        <v>2452</v>
      </c>
      <c r="G18" s="32">
        <f t="shared" si="2"/>
        <v>0</v>
      </c>
      <c r="H18" s="33">
        <f>SUM(H19:H21)</f>
        <v>26</v>
      </c>
      <c r="I18" s="33">
        <f>SUM(I19:I21)</f>
        <v>21</v>
      </c>
      <c r="J18" s="34">
        <f t="shared" si="3"/>
        <v>5</v>
      </c>
      <c r="K18" s="33">
        <f>SUM(K19:K21)</f>
        <v>5</v>
      </c>
      <c r="L18" s="33">
        <f>SUM(L19:L21)</f>
        <v>10</v>
      </c>
      <c r="M18" s="34">
        <f t="shared" si="4"/>
        <v>-5</v>
      </c>
    </row>
    <row r="19" spans="1:13" ht="19.5" customHeight="1">
      <c r="A19" s="57" t="s">
        <v>17</v>
      </c>
      <c r="B19" s="57"/>
      <c r="C19" s="2">
        <v>921</v>
      </c>
      <c r="D19" s="2">
        <v>1019</v>
      </c>
      <c r="E19" s="2">
        <f>SUM(C19:D19)</f>
        <v>1940</v>
      </c>
      <c r="F19" s="2">
        <v>959</v>
      </c>
      <c r="G19" s="13">
        <f t="shared" si="2"/>
        <v>-8</v>
      </c>
      <c r="H19" s="14">
        <v>6</v>
      </c>
      <c r="I19" s="14">
        <v>12</v>
      </c>
      <c r="J19" s="15">
        <f t="shared" si="3"/>
        <v>-6</v>
      </c>
      <c r="K19" s="14">
        <v>2</v>
      </c>
      <c r="L19" s="14">
        <v>4</v>
      </c>
      <c r="M19" s="15">
        <f t="shared" si="4"/>
        <v>-2</v>
      </c>
    </row>
    <row r="20" spans="1:13" ht="19.5" customHeight="1">
      <c r="A20" s="58" t="s">
        <v>18</v>
      </c>
      <c r="B20" s="58"/>
      <c r="C20" s="4">
        <v>956</v>
      </c>
      <c r="D20" s="4">
        <v>1036</v>
      </c>
      <c r="E20" s="4">
        <f>SUM(C20:D20)</f>
        <v>1992</v>
      </c>
      <c r="F20" s="16">
        <v>932</v>
      </c>
      <c r="G20" s="13">
        <f t="shared" si="2"/>
        <v>8</v>
      </c>
      <c r="H20" s="17">
        <v>16</v>
      </c>
      <c r="I20" s="17">
        <v>5</v>
      </c>
      <c r="J20" s="15">
        <f t="shared" si="3"/>
        <v>11</v>
      </c>
      <c r="K20" s="17">
        <v>2</v>
      </c>
      <c r="L20" s="17">
        <v>5</v>
      </c>
      <c r="M20" s="15">
        <f t="shared" si="4"/>
        <v>-3</v>
      </c>
    </row>
    <row r="21" spans="1:13" ht="19.5" customHeight="1">
      <c r="A21" s="59" t="s">
        <v>19</v>
      </c>
      <c r="B21" s="59"/>
      <c r="C21" s="42">
        <v>499</v>
      </c>
      <c r="D21" s="42">
        <v>614</v>
      </c>
      <c r="E21" s="42">
        <f>SUM(C21:D21)</f>
        <v>1113</v>
      </c>
      <c r="F21" s="43">
        <v>561</v>
      </c>
      <c r="G21" s="18">
        <f t="shared" si="2"/>
        <v>0</v>
      </c>
      <c r="H21" s="19">
        <v>4</v>
      </c>
      <c r="I21" s="19">
        <v>4</v>
      </c>
      <c r="J21" s="20">
        <f t="shared" si="3"/>
        <v>0</v>
      </c>
      <c r="K21" s="19">
        <v>1</v>
      </c>
      <c r="L21" s="19">
        <v>1</v>
      </c>
      <c r="M21" s="20">
        <f t="shared" si="4"/>
        <v>0</v>
      </c>
    </row>
    <row r="22" spans="1:13" ht="19.5" customHeight="1">
      <c r="A22" s="60" t="s">
        <v>34</v>
      </c>
      <c r="B22" s="60"/>
      <c r="C22" s="1">
        <v>107</v>
      </c>
      <c r="D22" s="1">
        <v>48</v>
      </c>
      <c r="E22" s="1">
        <f>SUM(C22:D22)</f>
        <v>155</v>
      </c>
      <c r="F22" s="1">
        <v>133</v>
      </c>
      <c r="G22" s="21">
        <f>J22+M22</f>
        <v>-8</v>
      </c>
      <c r="H22" s="22">
        <v>3</v>
      </c>
      <c r="I22" s="22">
        <v>11</v>
      </c>
      <c r="J22" s="23">
        <f t="shared" si="3"/>
        <v>-8</v>
      </c>
      <c r="K22" s="22">
        <v>0</v>
      </c>
      <c r="L22" s="22">
        <v>0</v>
      </c>
      <c r="M22" s="23">
        <f t="shared" si="4"/>
        <v>0</v>
      </c>
    </row>
    <row r="23" spans="1:13" ht="19.5" customHeight="1">
      <c r="A23" s="60" t="s">
        <v>36</v>
      </c>
      <c r="B23" s="60"/>
      <c r="C23" s="1">
        <f>SUM(C19:C22)</f>
        <v>2483</v>
      </c>
      <c r="D23" s="1">
        <f>SUM(D19:D22)</f>
        <v>2717</v>
      </c>
      <c r="E23" s="1">
        <f>SUM(E19:E22)</f>
        <v>5200</v>
      </c>
      <c r="F23" s="1">
        <f>SUM(F19:F22)</f>
        <v>2585</v>
      </c>
      <c r="G23" s="21">
        <f>J23+M23</f>
        <v>-8</v>
      </c>
      <c r="H23" s="22">
        <f>H22+H18</f>
        <v>29</v>
      </c>
      <c r="I23" s="22">
        <f>I22+I18</f>
        <v>32</v>
      </c>
      <c r="J23" s="23">
        <f>H23-I23</f>
        <v>-3</v>
      </c>
      <c r="K23" s="22">
        <f>K18+K22</f>
        <v>5</v>
      </c>
      <c r="L23" s="22">
        <f>L18+L22</f>
        <v>10</v>
      </c>
      <c r="M23" s="23">
        <f>K23-L23</f>
        <v>-5</v>
      </c>
    </row>
    <row r="24" spans="1:13" ht="19.5" customHeight="1">
      <c r="A24" s="64" t="s">
        <v>20</v>
      </c>
      <c r="B24" s="64"/>
      <c r="C24" s="6">
        <f>SUM(C25:C30)</f>
        <v>1390</v>
      </c>
      <c r="D24" s="6">
        <f>SUM(D25:D30)</f>
        <v>1524</v>
      </c>
      <c r="E24" s="6">
        <f>SUM(E25:E30)</f>
        <v>2914</v>
      </c>
      <c r="F24" s="6">
        <f>SUM(F25:F30)</f>
        <v>1531</v>
      </c>
      <c r="G24" s="32">
        <f t="shared" si="2"/>
        <v>-12</v>
      </c>
      <c r="H24" s="33">
        <f>SUM(H25:H30)</f>
        <v>4</v>
      </c>
      <c r="I24" s="33">
        <f>SUM(I25:I30)</f>
        <v>11</v>
      </c>
      <c r="J24" s="34">
        <f t="shared" si="3"/>
        <v>-7</v>
      </c>
      <c r="K24" s="33">
        <f>SUM(K25:K30)</f>
        <v>0</v>
      </c>
      <c r="L24" s="33">
        <f>SUM(L25:L30)</f>
        <v>5</v>
      </c>
      <c r="M24" s="34">
        <f t="shared" si="4"/>
        <v>-5</v>
      </c>
    </row>
    <row r="25" spans="1:13" ht="19.5" customHeight="1">
      <c r="A25" s="57" t="s">
        <v>21</v>
      </c>
      <c r="B25" s="57"/>
      <c r="C25" s="2">
        <v>220</v>
      </c>
      <c r="D25" s="2">
        <v>236</v>
      </c>
      <c r="E25" s="2">
        <f aca="true" t="shared" si="5" ref="E25:E31">SUM(C25:D25)</f>
        <v>456</v>
      </c>
      <c r="F25" s="2">
        <v>245</v>
      </c>
      <c r="G25" s="13">
        <f>J25+M25</f>
        <v>-1</v>
      </c>
      <c r="H25" s="14">
        <v>0</v>
      </c>
      <c r="I25" s="14">
        <v>1</v>
      </c>
      <c r="J25" s="15">
        <f t="shared" si="3"/>
        <v>-1</v>
      </c>
      <c r="K25" s="14">
        <v>0</v>
      </c>
      <c r="L25" s="14">
        <v>0</v>
      </c>
      <c r="M25" s="15">
        <f t="shared" si="4"/>
        <v>0</v>
      </c>
    </row>
    <row r="26" spans="1:13" ht="19.5" customHeight="1">
      <c r="A26" s="58" t="s">
        <v>22</v>
      </c>
      <c r="B26" s="58"/>
      <c r="C26" s="4">
        <v>125</v>
      </c>
      <c r="D26" s="4">
        <v>124</v>
      </c>
      <c r="E26" s="4">
        <f t="shared" si="5"/>
        <v>249</v>
      </c>
      <c r="F26" s="16">
        <v>137</v>
      </c>
      <c r="G26" s="13">
        <f t="shared" si="2"/>
        <v>-1</v>
      </c>
      <c r="H26" s="17">
        <v>0</v>
      </c>
      <c r="I26" s="17">
        <v>0</v>
      </c>
      <c r="J26" s="15">
        <f t="shared" si="3"/>
        <v>0</v>
      </c>
      <c r="K26" s="17">
        <v>0</v>
      </c>
      <c r="L26" s="17">
        <v>1</v>
      </c>
      <c r="M26" s="15">
        <f t="shared" si="4"/>
        <v>-1</v>
      </c>
    </row>
    <row r="27" spans="1:13" ht="19.5" customHeight="1">
      <c r="A27" s="58" t="s">
        <v>23</v>
      </c>
      <c r="B27" s="58"/>
      <c r="C27" s="4">
        <v>245</v>
      </c>
      <c r="D27" s="4">
        <v>262</v>
      </c>
      <c r="E27" s="4">
        <f t="shared" si="5"/>
        <v>507</v>
      </c>
      <c r="F27" s="16">
        <v>279</v>
      </c>
      <c r="G27" s="13">
        <f t="shared" si="2"/>
        <v>-1</v>
      </c>
      <c r="H27" s="17">
        <v>0</v>
      </c>
      <c r="I27" s="17">
        <v>0</v>
      </c>
      <c r="J27" s="15">
        <f t="shared" si="3"/>
        <v>0</v>
      </c>
      <c r="K27" s="17">
        <v>0</v>
      </c>
      <c r="L27" s="17">
        <v>1</v>
      </c>
      <c r="M27" s="15">
        <f t="shared" si="4"/>
        <v>-1</v>
      </c>
    </row>
    <row r="28" spans="1:13" ht="19.5" customHeight="1">
      <c r="A28" s="58" t="s">
        <v>24</v>
      </c>
      <c r="B28" s="58"/>
      <c r="C28" s="4">
        <v>463</v>
      </c>
      <c r="D28" s="4">
        <v>522</v>
      </c>
      <c r="E28" s="4">
        <f t="shared" si="5"/>
        <v>985</v>
      </c>
      <c r="F28" s="16">
        <v>506</v>
      </c>
      <c r="G28" s="13">
        <f t="shared" si="2"/>
        <v>-4</v>
      </c>
      <c r="H28" s="17">
        <v>2</v>
      </c>
      <c r="I28" s="17">
        <v>6</v>
      </c>
      <c r="J28" s="15">
        <f t="shared" si="3"/>
        <v>-4</v>
      </c>
      <c r="K28" s="17">
        <v>0</v>
      </c>
      <c r="L28" s="17">
        <v>0</v>
      </c>
      <c r="M28" s="15">
        <f t="shared" si="4"/>
        <v>0</v>
      </c>
    </row>
    <row r="29" spans="1:13" ht="19.5" customHeight="1">
      <c r="A29" s="58" t="s">
        <v>25</v>
      </c>
      <c r="B29" s="58"/>
      <c r="C29" s="4">
        <v>199</v>
      </c>
      <c r="D29" s="4">
        <v>218</v>
      </c>
      <c r="E29" s="4">
        <f t="shared" si="5"/>
        <v>417</v>
      </c>
      <c r="F29" s="16">
        <v>198</v>
      </c>
      <c r="G29" s="13">
        <f t="shared" si="2"/>
        <v>-3</v>
      </c>
      <c r="H29" s="17">
        <v>2</v>
      </c>
      <c r="I29" s="17">
        <v>3</v>
      </c>
      <c r="J29" s="15">
        <f t="shared" si="3"/>
        <v>-1</v>
      </c>
      <c r="K29" s="17">
        <v>0</v>
      </c>
      <c r="L29" s="17">
        <v>2</v>
      </c>
      <c r="M29" s="15">
        <f t="shared" si="4"/>
        <v>-2</v>
      </c>
    </row>
    <row r="30" spans="1:13" ht="19.5" customHeight="1">
      <c r="A30" s="59" t="s">
        <v>26</v>
      </c>
      <c r="B30" s="59"/>
      <c r="C30" s="3">
        <v>138</v>
      </c>
      <c r="D30" s="3">
        <v>162</v>
      </c>
      <c r="E30" s="3">
        <f t="shared" si="5"/>
        <v>300</v>
      </c>
      <c r="F30" s="3">
        <v>166</v>
      </c>
      <c r="G30" s="18">
        <f t="shared" si="2"/>
        <v>-2</v>
      </c>
      <c r="H30" s="19">
        <v>0</v>
      </c>
      <c r="I30" s="19">
        <v>1</v>
      </c>
      <c r="J30" s="20">
        <f t="shared" si="3"/>
        <v>-1</v>
      </c>
      <c r="K30" s="19">
        <v>0</v>
      </c>
      <c r="L30" s="19">
        <v>1</v>
      </c>
      <c r="M30" s="20">
        <f t="shared" si="4"/>
        <v>-1</v>
      </c>
    </row>
    <row r="31" spans="1:13" ht="19.5" customHeight="1">
      <c r="A31" s="60" t="s">
        <v>34</v>
      </c>
      <c r="B31" s="60"/>
      <c r="C31" s="1">
        <v>213</v>
      </c>
      <c r="D31" s="1">
        <v>49</v>
      </c>
      <c r="E31" s="1">
        <f t="shared" si="5"/>
        <v>262</v>
      </c>
      <c r="F31" s="1">
        <v>222</v>
      </c>
      <c r="G31" s="21">
        <f>J31+M31</f>
        <v>-10</v>
      </c>
      <c r="H31" s="22">
        <v>3</v>
      </c>
      <c r="I31" s="22">
        <v>13</v>
      </c>
      <c r="J31" s="23">
        <f t="shared" si="3"/>
        <v>-10</v>
      </c>
      <c r="K31" s="22">
        <v>0</v>
      </c>
      <c r="L31" s="22">
        <v>0</v>
      </c>
      <c r="M31" s="23">
        <f t="shared" si="4"/>
        <v>0</v>
      </c>
    </row>
    <row r="32" spans="1:13" ht="19.5" customHeight="1">
      <c r="A32" s="60" t="s">
        <v>37</v>
      </c>
      <c r="B32" s="60"/>
      <c r="C32" s="1">
        <f>SUM(C25:C31)</f>
        <v>1603</v>
      </c>
      <c r="D32" s="1">
        <f>SUM(D25:D31)</f>
        <v>1573</v>
      </c>
      <c r="E32" s="1">
        <f>C32+D32</f>
        <v>3176</v>
      </c>
      <c r="F32" s="1">
        <f>SUM(F25:F31)</f>
        <v>1753</v>
      </c>
      <c r="G32" s="21">
        <f>J32+M32</f>
        <v>-22</v>
      </c>
      <c r="H32" s="22">
        <f>H24+H31</f>
        <v>7</v>
      </c>
      <c r="I32" s="22">
        <f>I24+I31</f>
        <v>24</v>
      </c>
      <c r="J32" s="23">
        <f t="shared" si="3"/>
        <v>-17</v>
      </c>
      <c r="K32" s="22">
        <f>K24+K31</f>
        <v>0</v>
      </c>
      <c r="L32" s="22">
        <f>L24+L31</f>
        <v>5</v>
      </c>
      <c r="M32" s="23">
        <f t="shared" si="4"/>
        <v>-5</v>
      </c>
    </row>
    <row r="33" spans="1:13" ht="19.5" customHeight="1">
      <c r="A33" s="64" t="s">
        <v>27</v>
      </c>
      <c r="B33" s="64"/>
      <c r="C33" s="6">
        <f>SUM(C34:C39)</f>
        <v>3266</v>
      </c>
      <c r="D33" s="6">
        <f>SUM(D34:D39)</f>
        <v>3534</v>
      </c>
      <c r="E33" s="6">
        <f>SUM(E34:E39)</f>
        <v>6800</v>
      </c>
      <c r="F33" s="6">
        <f>SUM(F34:F39)</f>
        <v>3455</v>
      </c>
      <c r="G33" s="32">
        <f t="shared" si="2"/>
        <v>-39</v>
      </c>
      <c r="H33" s="33">
        <f>SUM(H34:H39)</f>
        <v>24</v>
      </c>
      <c r="I33" s="33">
        <f>SUM(I34:I39)</f>
        <v>56</v>
      </c>
      <c r="J33" s="34">
        <f t="shared" si="3"/>
        <v>-32</v>
      </c>
      <c r="K33" s="33">
        <f>SUM(K34:K39)</f>
        <v>2</v>
      </c>
      <c r="L33" s="33">
        <f>SUM(L34:L39)</f>
        <v>9</v>
      </c>
      <c r="M33" s="34">
        <f t="shared" si="4"/>
        <v>-7</v>
      </c>
    </row>
    <row r="34" spans="1:13" ht="19.5" customHeight="1">
      <c r="A34" s="57" t="s">
        <v>28</v>
      </c>
      <c r="B34" s="57"/>
      <c r="C34" s="2">
        <v>326</v>
      </c>
      <c r="D34" s="2">
        <v>380</v>
      </c>
      <c r="E34" s="2">
        <f aca="true" t="shared" si="6" ref="E34:E40">SUM(C34:D34)</f>
        <v>706</v>
      </c>
      <c r="F34" s="2">
        <v>389</v>
      </c>
      <c r="G34" s="13">
        <f t="shared" si="2"/>
        <v>-4</v>
      </c>
      <c r="H34" s="14">
        <v>1</v>
      </c>
      <c r="I34" s="14">
        <v>4</v>
      </c>
      <c r="J34" s="15">
        <f t="shared" si="3"/>
        <v>-3</v>
      </c>
      <c r="K34" s="14">
        <v>0</v>
      </c>
      <c r="L34" s="14">
        <v>1</v>
      </c>
      <c r="M34" s="15">
        <f t="shared" si="4"/>
        <v>-1</v>
      </c>
    </row>
    <row r="35" spans="1:13" ht="19.5" customHeight="1">
      <c r="A35" s="58" t="s">
        <v>29</v>
      </c>
      <c r="B35" s="58"/>
      <c r="C35" s="4">
        <v>1049</v>
      </c>
      <c r="D35" s="4">
        <v>1140</v>
      </c>
      <c r="E35" s="4">
        <f t="shared" si="6"/>
        <v>2189</v>
      </c>
      <c r="F35" s="16">
        <v>1041</v>
      </c>
      <c r="G35" s="13">
        <f t="shared" si="2"/>
        <v>-14</v>
      </c>
      <c r="H35" s="17">
        <v>9</v>
      </c>
      <c r="I35" s="17">
        <v>19</v>
      </c>
      <c r="J35" s="15">
        <f t="shared" si="3"/>
        <v>-10</v>
      </c>
      <c r="K35" s="17">
        <v>0</v>
      </c>
      <c r="L35" s="17">
        <v>4</v>
      </c>
      <c r="M35" s="15">
        <f t="shared" si="4"/>
        <v>-4</v>
      </c>
    </row>
    <row r="36" spans="1:13" ht="19.5" customHeight="1">
      <c r="A36" s="58" t="s">
        <v>30</v>
      </c>
      <c r="B36" s="58"/>
      <c r="C36" s="4">
        <v>228</v>
      </c>
      <c r="D36" s="4">
        <v>214</v>
      </c>
      <c r="E36" s="4">
        <f t="shared" si="6"/>
        <v>442</v>
      </c>
      <c r="F36" s="16">
        <v>226</v>
      </c>
      <c r="G36" s="13">
        <f t="shared" si="2"/>
        <v>-4</v>
      </c>
      <c r="H36" s="17">
        <v>1</v>
      </c>
      <c r="I36" s="17">
        <v>5</v>
      </c>
      <c r="J36" s="15">
        <f t="shared" si="3"/>
        <v>-4</v>
      </c>
      <c r="K36" s="17">
        <v>0</v>
      </c>
      <c r="L36" s="17">
        <v>0</v>
      </c>
      <c r="M36" s="15">
        <f t="shared" si="4"/>
        <v>0</v>
      </c>
    </row>
    <row r="37" spans="1:13" ht="19.5" customHeight="1">
      <c r="A37" s="58" t="s">
        <v>31</v>
      </c>
      <c r="B37" s="58"/>
      <c r="C37" s="4">
        <v>384</v>
      </c>
      <c r="D37" s="4">
        <v>419</v>
      </c>
      <c r="E37" s="4">
        <f t="shared" si="6"/>
        <v>803</v>
      </c>
      <c r="F37" s="16">
        <v>408</v>
      </c>
      <c r="G37" s="13">
        <f t="shared" si="2"/>
        <v>-7</v>
      </c>
      <c r="H37" s="17">
        <v>0</v>
      </c>
      <c r="I37" s="17">
        <v>6</v>
      </c>
      <c r="J37" s="15">
        <f t="shared" si="3"/>
        <v>-6</v>
      </c>
      <c r="K37" s="17">
        <v>0</v>
      </c>
      <c r="L37" s="17">
        <v>1</v>
      </c>
      <c r="M37" s="15">
        <f t="shared" si="4"/>
        <v>-1</v>
      </c>
    </row>
    <row r="38" spans="1:13" ht="19.5" customHeight="1">
      <c r="A38" s="58" t="s">
        <v>32</v>
      </c>
      <c r="B38" s="58"/>
      <c r="C38" s="4">
        <v>616</v>
      </c>
      <c r="D38" s="4">
        <v>669</v>
      </c>
      <c r="E38" s="4">
        <f t="shared" si="6"/>
        <v>1285</v>
      </c>
      <c r="F38" s="16">
        <v>689</v>
      </c>
      <c r="G38" s="13">
        <f t="shared" si="2"/>
        <v>-4</v>
      </c>
      <c r="H38" s="17">
        <v>6</v>
      </c>
      <c r="I38" s="17">
        <v>10</v>
      </c>
      <c r="J38" s="15">
        <f t="shared" si="3"/>
        <v>-4</v>
      </c>
      <c r="K38" s="17">
        <v>1</v>
      </c>
      <c r="L38" s="17">
        <v>1</v>
      </c>
      <c r="M38" s="15">
        <f t="shared" si="4"/>
        <v>0</v>
      </c>
    </row>
    <row r="39" spans="1:13" ht="19.5" customHeight="1">
      <c r="A39" s="59" t="s">
        <v>33</v>
      </c>
      <c r="B39" s="59"/>
      <c r="C39" s="3">
        <v>663</v>
      </c>
      <c r="D39" s="3">
        <v>712</v>
      </c>
      <c r="E39" s="3">
        <f t="shared" si="6"/>
        <v>1375</v>
      </c>
      <c r="F39" s="3">
        <v>702</v>
      </c>
      <c r="G39" s="18">
        <f t="shared" si="2"/>
        <v>-6</v>
      </c>
      <c r="H39" s="19">
        <v>7</v>
      </c>
      <c r="I39" s="19">
        <v>12</v>
      </c>
      <c r="J39" s="20">
        <f t="shared" si="3"/>
        <v>-5</v>
      </c>
      <c r="K39" s="19">
        <v>1</v>
      </c>
      <c r="L39" s="19">
        <v>2</v>
      </c>
      <c r="M39" s="20">
        <f t="shared" si="4"/>
        <v>-1</v>
      </c>
    </row>
    <row r="40" spans="1:13" ht="19.5" customHeight="1">
      <c r="A40" s="60" t="s">
        <v>34</v>
      </c>
      <c r="B40" s="60"/>
      <c r="C40" s="1">
        <v>60</v>
      </c>
      <c r="D40" s="1">
        <v>66</v>
      </c>
      <c r="E40" s="1">
        <f t="shared" si="6"/>
        <v>126</v>
      </c>
      <c r="F40" s="1">
        <v>102</v>
      </c>
      <c r="G40" s="21">
        <f>J40+M40</f>
        <v>0</v>
      </c>
      <c r="H40" s="22">
        <v>0</v>
      </c>
      <c r="I40" s="22">
        <v>0</v>
      </c>
      <c r="J40" s="23">
        <f t="shared" si="3"/>
        <v>0</v>
      </c>
      <c r="K40" s="22">
        <v>0</v>
      </c>
      <c r="L40" s="22">
        <v>0</v>
      </c>
      <c r="M40" s="23">
        <f t="shared" si="4"/>
        <v>0</v>
      </c>
    </row>
    <row r="41" spans="1:13" ht="19.5" customHeight="1">
      <c r="A41" s="60" t="s">
        <v>38</v>
      </c>
      <c r="B41" s="60"/>
      <c r="C41" s="7">
        <f>SUM(C34:C40)</f>
        <v>3326</v>
      </c>
      <c r="D41" s="7">
        <f>SUM(D34:D40)</f>
        <v>3600</v>
      </c>
      <c r="E41" s="7">
        <f>SUM(E34:E40)</f>
        <v>6926</v>
      </c>
      <c r="F41" s="7">
        <f>SUM(F34:F40)</f>
        <v>3557</v>
      </c>
      <c r="G41" s="21">
        <f>J41+M41</f>
        <v>-39</v>
      </c>
      <c r="H41" s="22">
        <f>H33+H40</f>
        <v>24</v>
      </c>
      <c r="I41" s="22">
        <f>I33+I40</f>
        <v>56</v>
      </c>
      <c r="J41" s="23">
        <f t="shared" si="3"/>
        <v>-32</v>
      </c>
      <c r="K41" s="22">
        <f>K33+K40</f>
        <v>2</v>
      </c>
      <c r="L41" s="22">
        <f>L33+L40</f>
        <v>9</v>
      </c>
      <c r="M41" s="23">
        <f t="shared" si="4"/>
        <v>-7</v>
      </c>
    </row>
    <row r="42" spans="1:13" ht="19.5" customHeight="1">
      <c r="A42" s="61" t="s">
        <v>45</v>
      </c>
      <c r="B42" s="30" t="s">
        <v>43</v>
      </c>
      <c r="C42" s="5">
        <f aca="true" t="shared" si="7" ref="C42:I42">C4+C18+C24+C33</f>
        <v>10955</v>
      </c>
      <c r="D42" s="5">
        <f t="shared" si="7"/>
        <v>11898</v>
      </c>
      <c r="E42" s="5">
        <f t="shared" si="7"/>
        <v>22853</v>
      </c>
      <c r="F42" s="5">
        <f t="shared" si="7"/>
        <v>11740</v>
      </c>
      <c r="G42" s="32">
        <f t="shared" si="7"/>
        <v>-336</v>
      </c>
      <c r="H42" s="34">
        <f t="shared" si="7"/>
        <v>231</v>
      </c>
      <c r="I42" s="34">
        <f t="shared" si="7"/>
        <v>540</v>
      </c>
      <c r="J42" s="34">
        <f>H42-I42</f>
        <v>-309</v>
      </c>
      <c r="K42" s="34">
        <f>K4+K18+K24+K33</f>
        <v>11</v>
      </c>
      <c r="L42" s="34">
        <f>L4+L18+L24+L33</f>
        <v>38</v>
      </c>
      <c r="M42" s="34">
        <f>K42-L42</f>
        <v>-27</v>
      </c>
    </row>
    <row r="43" spans="1:13" ht="19.5" customHeight="1">
      <c r="A43" s="62"/>
      <c r="B43" s="31" t="s">
        <v>44</v>
      </c>
      <c r="C43" s="44">
        <v>504</v>
      </c>
      <c r="D43" s="44">
        <v>237</v>
      </c>
      <c r="E43" s="44">
        <f>SUM(C43:D43)</f>
        <v>741</v>
      </c>
      <c r="F43" s="44">
        <v>608</v>
      </c>
      <c r="G43" s="21">
        <f>J43-M43</f>
        <v>-16</v>
      </c>
      <c r="H43" s="23">
        <f>H16+H22+H31+H40</f>
        <v>9</v>
      </c>
      <c r="I43" s="23">
        <f>I16+I22+I31+I40</f>
        <v>25</v>
      </c>
      <c r="J43" s="23">
        <f>H43-I43</f>
        <v>-16</v>
      </c>
      <c r="K43" s="22">
        <f>K16+K22+K31+K40</f>
        <v>0</v>
      </c>
      <c r="L43" s="23">
        <f>L16+L22+L31+L40</f>
        <v>0</v>
      </c>
      <c r="M43" s="23">
        <f>K43-L43</f>
        <v>0</v>
      </c>
    </row>
    <row r="44" spans="1:13" ht="19.5" customHeight="1">
      <c r="A44" s="63"/>
      <c r="B44" s="30" t="s">
        <v>46</v>
      </c>
      <c r="C44" s="5">
        <f>C42+C43</f>
        <v>11459</v>
      </c>
      <c r="D44" s="5">
        <f>D42+D43</f>
        <v>12135</v>
      </c>
      <c r="E44" s="5">
        <f>C44+D44</f>
        <v>23594</v>
      </c>
      <c r="F44" s="5">
        <f>F42+F43</f>
        <v>12348</v>
      </c>
      <c r="G44" s="32">
        <f>J44+M44</f>
        <v>-352</v>
      </c>
      <c r="H44" s="34">
        <f>H42+H43</f>
        <v>240</v>
      </c>
      <c r="I44" s="34">
        <f>I42+I43</f>
        <v>565</v>
      </c>
      <c r="J44" s="34">
        <f>H44-I44</f>
        <v>-325</v>
      </c>
      <c r="K44" s="33">
        <f>K17+K23+K32+K41</f>
        <v>11</v>
      </c>
      <c r="L44" s="33">
        <f>L17+L23+L32+L41</f>
        <v>38</v>
      </c>
      <c r="M44" s="34">
        <f>K44-L44</f>
        <v>-27</v>
      </c>
    </row>
    <row r="45" spans="1:13" s="11" customFormat="1" ht="19.5" customHeight="1">
      <c r="A45" s="52" t="s">
        <v>40</v>
      </c>
      <c r="B45" s="31" t="s">
        <v>41</v>
      </c>
      <c r="C45" s="35">
        <v>-269</v>
      </c>
      <c r="D45" s="35">
        <v>-67</v>
      </c>
      <c r="E45" s="36">
        <f>C45+D45</f>
        <v>-336</v>
      </c>
      <c r="F45" s="37">
        <v>-273</v>
      </c>
      <c r="G45" s="24"/>
      <c r="H45" s="24"/>
      <c r="I45" s="24"/>
      <c r="J45" s="24"/>
      <c r="K45" s="24"/>
      <c r="L45" s="45"/>
      <c r="M45" s="45"/>
    </row>
    <row r="46" spans="1:13" ht="19.5" customHeight="1">
      <c r="A46" s="53"/>
      <c r="B46" s="31" t="s">
        <v>42</v>
      </c>
      <c r="C46" s="36" t="s">
        <v>61</v>
      </c>
      <c r="D46" s="36" t="s">
        <v>62</v>
      </c>
      <c r="E46" s="36">
        <f>C46+D46</f>
        <v>-352</v>
      </c>
      <c r="F46" s="38" t="s">
        <v>63</v>
      </c>
      <c r="G46" s="25"/>
      <c r="H46" s="25"/>
      <c r="I46" s="25"/>
      <c r="J46" s="25"/>
      <c r="K46" s="25"/>
      <c r="L46" s="26"/>
      <c r="M46" s="26"/>
    </row>
    <row r="47" ht="19.5" customHeight="1"/>
    <row r="48" spans="1:2" ht="19.5" customHeight="1">
      <c r="A48" s="54" t="s">
        <v>56</v>
      </c>
      <c r="B48" s="54"/>
    </row>
    <row r="49" spans="1:6" ht="19.5" customHeight="1">
      <c r="A49" s="28"/>
      <c r="B49" s="27"/>
      <c r="C49" s="55" t="s">
        <v>39</v>
      </c>
      <c r="D49" s="56"/>
      <c r="E49" s="55" t="s">
        <v>57</v>
      </c>
      <c r="F49" s="56"/>
    </row>
    <row r="50" spans="1:6" ht="19.5" customHeight="1">
      <c r="A50" s="46" t="s">
        <v>58</v>
      </c>
      <c r="B50" s="47"/>
      <c r="C50" s="48">
        <v>10174</v>
      </c>
      <c r="D50" s="49"/>
      <c r="E50" s="50">
        <v>0.4452</v>
      </c>
      <c r="F50" s="51"/>
    </row>
    <row r="51" spans="1:6" ht="13.5">
      <c r="A51" s="46" t="s">
        <v>42</v>
      </c>
      <c r="B51" s="47"/>
      <c r="C51" s="48">
        <v>10192</v>
      </c>
      <c r="D51" s="49"/>
      <c r="E51" s="50">
        <v>0.432</v>
      </c>
      <c r="F51" s="51"/>
    </row>
  </sheetData>
  <sheetProtection/>
  <mergeCells count="58">
    <mergeCell ref="A1:F1"/>
    <mergeCell ref="G1:M1"/>
    <mergeCell ref="A2:B3"/>
    <mergeCell ref="C2:C3"/>
    <mergeCell ref="D2:D3"/>
    <mergeCell ref="E2:E3"/>
    <mergeCell ref="F2:F3"/>
    <mergeCell ref="H2:J2"/>
    <mergeCell ref="K2:M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41:B41"/>
    <mergeCell ref="A42:A44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1:B51"/>
    <mergeCell ref="C51:D51"/>
    <mergeCell ref="E51:F51"/>
    <mergeCell ref="A45:A46"/>
    <mergeCell ref="A48:B48"/>
    <mergeCell ref="C49:D49"/>
    <mergeCell ref="A50:B50"/>
    <mergeCell ref="C50:D50"/>
    <mergeCell ref="E50:F50"/>
    <mergeCell ref="E49:F49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2018-06-14T00:19:23Z</cp:lastPrinted>
  <dcterms:created xsi:type="dcterms:W3CDTF">2008-12-10T06:51:26Z</dcterms:created>
  <dcterms:modified xsi:type="dcterms:W3CDTF">2018-06-14T00:20:01Z</dcterms:modified>
  <cp:category/>
  <cp:version/>
  <cp:contentType/>
  <cp:contentStatus/>
</cp:coreProperties>
</file>