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5" windowWidth="19440" windowHeight="11835" activeTab="0"/>
  </bookViews>
  <sheets>
    <sheet name="H30.5.1" sheetId="1" r:id="rId1"/>
  </sheets>
  <definedNames>
    <definedName name="_xlnm.Print_Area" localSheetId="0">'H30.5.1'!$A$1:$O$52</definedName>
  </definedNames>
  <calcPr fullCalcOnLoad="1"/>
</workbook>
</file>

<file path=xl/sharedStrings.xml><?xml version="1.0" encoding="utf-8"?>
<sst xmlns="http://schemas.openxmlformats.org/spreadsheetml/2006/main" count="75" uniqueCount="70">
  <si>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</si>
  <si>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</si>
  <si>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</si>
  <si>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</si>
  <si>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</si>
  <si>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</si>
  <si>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</si>
  <si>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</si>
  <si>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</si>
  <si>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</si>
  <si>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</si>
  <si>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</si>
  <si>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</si>
  <si>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</si>
  <si>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</si>
  <si>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</si>
  <si>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</si>
  <si>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</si>
  <si>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</si>
  <si>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</si>
  <si>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</si>
  <si>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</si>
  <si>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</si>
  <si>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</si>
  <si>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</si>
  <si>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</si>
  <si>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</si>
  <si>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</si>
  <si>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</si>
  <si>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</si>
  <si>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</si>
  <si>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</si>
  <si>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</si>
  <si>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</si>
  <si>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</si>
  <si>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</si>
  <si>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</si>
  <si>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</si>
  <si>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</si>
  <si>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65歳以上人口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</si>
  <si>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</si>
  <si>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</si>
  <si>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</si>
  <si>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</si>
  <si>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</si>
  <si>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</si>
  <si>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</si>
  <si>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増減数</t>
  </si>
  <si>
    <t>転入</t>
  </si>
  <si>
    <t>転出</t>
  </si>
  <si>
    <t>増減</t>
  </si>
  <si>
    <t>出生</t>
  </si>
  <si>
    <t>死亡</t>
  </si>
  <si>
    <t>人　口</t>
  </si>
  <si>
    <t>高齢化率</t>
  </si>
  <si>
    <t>外国人除く</t>
  </si>
  <si>
    <t>社会</t>
  </si>
  <si>
    <t>（A)</t>
  </si>
  <si>
    <t>自然</t>
  </si>
  <si>
    <t>（B)</t>
  </si>
  <si>
    <t>市内転居</t>
  </si>
  <si>
    <t>増</t>
  </si>
  <si>
    <t>減</t>
  </si>
  <si>
    <t>A+B+C</t>
  </si>
  <si>
    <t>(C)</t>
  </si>
  <si>
    <t>【高齢化率】</t>
  </si>
  <si>
    <t>平成30年5月1日分　地区別人口・世帯数及び異動者数</t>
  </si>
  <si>
    <t>186</t>
  </si>
  <si>
    <t>-4</t>
  </si>
  <si>
    <t>214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</si>
</sst>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76" fontId="3" fillId="33" borderId="10" xfId="0" applyNumberFormat="1" applyFont="1" applyFill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/>
    </xf>
    <xf numFmtId="176" fontId="3" fillId="33" borderId="11" xfId="0" applyNumberFormat="1" applyFont="1" applyFill="1" applyBorder="1" applyAlignment="1">
      <alignment horizontal="right" vertical="center"/>
    </xf>
    <xf numFmtId="176" fontId="3" fillId="33" borderId="12" xfId="0" applyNumberFormat="1" applyFont="1" applyFill="1" applyBorder="1" applyAlignment="1">
      <alignment horizontal="right" vertical="center"/>
    </xf>
    <xf numFmtId="176" fontId="3" fillId="33" borderId="13" xfId="0" applyNumberFormat="1" applyFont="1" applyFill="1" applyBorder="1" applyAlignment="1">
      <alignment horizontal="right" vertical="center"/>
    </xf>
    <xf numFmtId="176" fontId="3" fillId="33" borderId="14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177" fontId="3" fillId="33" borderId="16" xfId="0" applyNumberFormat="1" applyFont="1" applyFill="1" applyBorder="1" applyAlignment="1">
      <alignment vertical="center"/>
    </xf>
    <xf numFmtId="177" fontId="3" fillId="33" borderId="17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177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177" fontId="4" fillId="33" borderId="17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7" fontId="4" fillId="33" borderId="10" xfId="0" applyNumberFormat="1" applyFont="1" applyFill="1" applyBorder="1" applyAlignment="1">
      <alignment vertical="center"/>
    </xf>
    <xf numFmtId="177" fontId="3" fillId="33" borderId="13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177" fontId="3" fillId="33" borderId="15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177" fontId="3" fillId="33" borderId="19" xfId="0" applyNumberFormat="1" applyFont="1" applyFill="1" applyBorder="1" applyAlignment="1">
      <alignment vertical="center"/>
    </xf>
    <xf numFmtId="177" fontId="3" fillId="33" borderId="24" xfId="0" applyNumberFormat="1" applyFont="1" applyFill="1" applyBorder="1" applyAlignment="1">
      <alignment vertical="center"/>
    </xf>
    <xf numFmtId="177" fontId="3" fillId="33" borderId="25" xfId="0" applyNumberFormat="1" applyFont="1" applyFill="1" applyBorder="1" applyAlignment="1">
      <alignment vertical="center"/>
    </xf>
    <xf numFmtId="176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177" fontId="3" fillId="33" borderId="26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shrinkToFit="1"/>
    </xf>
    <xf numFmtId="0" fontId="2" fillId="33" borderId="3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3" fontId="3" fillId="33" borderId="20" xfId="0" applyNumberFormat="1" applyFont="1" applyFill="1" applyBorder="1" applyAlignment="1">
      <alignment horizontal="center" vertical="center"/>
    </xf>
    <xf numFmtId="10" fontId="3" fillId="33" borderId="20" xfId="0" applyNumberFormat="1" applyFont="1" applyFill="1" applyBorder="1" applyAlignment="1">
      <alignment horizontal="center" vertical="center"/>
    </xf>
    <xf numFmtId="10" fontId="3" fillId="33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52"/>
  <sheetViews>
    <sheetView tabSelected="1" zoomScalePageLayoutView="0" workbookViewId="0" topLeftCell="A1">
      <pane xSplit="2" ySplit="4" topLeftCell="C5" activePane="bottomRight" state="frozen"/>
      <selection pane="topLeft" activeCell="G4" sqref="G4"/>
      <selection pane="topRight" activeCell="G4" sqref="G4"/>
      <selection pane="bottomLeft" activeCell="G4" sqref="G4"/>
      <selection pane="bottomRight" activeCell="E31" sqref="E31"/>
    </sheetView>
  </sheetViews>
  <sheetFormatPr defaultColWidth="9.00390625" defaultRowHeight="13.5"/>
  <cols>
    <col min="1" max="1" width="10.75390625" style="16" customWidth="1"/>
    <col min="2" max="2" width="9.875" style="35" customWidth="1"/>
    <col min="3" max="6" width="8.625" style="35" customWidth="1"/>
    <col min="7" max="7" width="9.00390625" style="16" customWidth="1"/>
    <col min="8" max="13" width="7.625" style="16" customWidth="1"/>
    <col min="14" max="16384" width="9.00390625" style="16" customWidth="1"/>
  </cols>
  <sheetData>
    <row r="1" spans="1:15" ht="36" customHeight="1">
      <c r="A1" s="47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18" customHeight="1">
      <c r="A2" s="50"/>
      <c r="B2" s="50"/>
      <c r="C2" s="50" t="s">
        <v>0</v>
      </c>
      <c r="D2" s="50" t="s">
        <v>1</v>
      </c>
      <c r="E2" s="50" t="s">
        <v>2</v>
      </c>
      <c r="F2" s="53" t="s">
        <v>3</v>
      </c>
      <c r="G2" s="25" t="s">
        <v>53</v>
      </c>
      <c r="H2" s="26"/>
      <c r="I2" s="27"/>
      <c r="J2" s="28" t="s">
        <v>56</v>
      </c>
      <c r="K2" s="26"/>
      <c r="L2" s="27"/>
      <c r="M2" s="28" t="s">
        <v>58</v>
      </c>
      <c r="N2" s="56" t="s">
        <v>60</v>
      </c>
      <c r="O2" s="57"/>
    </row>
    <row r="3" spans="1:15" ht="18" customHeight="1">
      <c r="A3" s="51"/>
      <c r="B3" s="51"/>
      <c r="C3" s="51"/>
      <c r="D3" s="51"/>
      <c r="E3" s="51"/>
      <c r="F3" s="54"/>
      <c r="G3" s="29" t="s">
        <v>47</v>
      </c>
      <c r="H3" s="50" t="s">
        <v>48</v>
      </c>
      <c r="I3" s="50" t="s">
        <v>49</v>
      </c>
      <c r="J3" s="30" t="s">
        <v>50</v>
      </c>
      <c r="K3" s="50" t="s">
        <v>51</v>
      </c>
      <c r="L3" s="50" t="s">
        <v>52</v>
      </c>
      <c r="M3" s="30" t="s">
        <v>50</v>
      </c>
      <c r="N3" s="55" t="s">
        <v>64</v>
      </c>
      <c r="O3" s="58"/>
    </row>
    <row r="4" spans="1:15" ht="20.25" customHeight="1">
      <c r="A4" s="52"/>
      <c r="B4" s="52"/>
      <c r="C4" s="52"/>
      <c r="D4" s="52"/>
      <c r="E4" s="52"/>
      <c r="F4" s="55"/>
      <c r="G4" s="31" t="s">
        <v>63</v>
      </c>
      <c r="H4" s="52"/>
      <c r="I4" s="52"/>
      <c r="J4" s="32" t="s">
        <v>57</v>
      </c>
      <c r="K4" s="52"/>
      <c r="L4" s="52"/>
      <c r="M4" s="32" t="s">
        <v>59</v>
      </c>
      <c r="N4" s="33" t="s">
        <v>61</v>
      </c>
      <c r="O4" s="33" t="s">
        <v>62</v>
      </c>
    </row>
    <row r="5" spans="1:15" ht="19.5" customHeight="1">
      <c r="A5" s="59" t="s">
        <v>4</v>
      </c>
      <c r="B5" s="59"/>
      <c r="C5" s="1">
        <f>SUM(C6:C16)</f>
        <v>4105</v>
      </c>
      <c r="D5" s="1">
        <f>SUM(D6:D16)</f>
        <v>4184</v>
      </c>
      <c r="E5" s="1">
        <f>SUM(E6:E16)</f>
        <v>8289</v>
      </c>
      <c r="F5" s="1">
        <f>SUM(F6:F16)</f>
        <v>4507</v>
      </c>
      <c r="G5" s="19">
        <f>J5+M5+N5+O5</f>
        <v>195</v>
      </c>
      <c r="H5" s="20">
        <f aca="true" t="shared" si="0" ref="H5:O5">SUM(H6:H16)</f>
        <v>279</v>
      </c>
      <c r="I5" s="20">
        <f t="shared" si="0"/>
        <v>67</v>
      </c>
      <c r="J5" s="21">
        <f t="shared" si="0"/>
        <v>212</v>
      </c>
      <c r="K5" s="20">
        <f t="shared" si="0"/>
        <v>2</v>
      </c>
      <c r="L5" s="20">
        <f t="shared" si="0"/>
        <v>12</v>
      </c>
      <c r="M5" s="21">
        <f t="shared" si="0"/>
        <v>-10</v>
      </c>
      <c r="N5" s="21">
        <f t="shared" si="0"/>
        <v>8</v>
      </c>
      <c r="O5" s="21">
        <f t="shared" si="0"/>
        <v>-15</v>
      </c>
    </row>
    <row r="6" spans="1:15" ht="19.5" customHeight="1">
      <c r="A6" s="60" t="s">
        <v>5</v>
      </c>
      <c r="B6" s="60"/>
      <c r="C6" s="6">
        <v>620</v>
      </c>
      <c r="D6" s="6">
        <v>759</v>
      </c>
      <c r="E6" s="6">
        <f>SUM(C6:D6)</f>
        <v>1379</v>
      </c>
      <c r="F6" s="6">
        <v>704</v>
      </c>
      <c r="G6" s="38">
        <f aca="true" t="shared" si="1" ref="G6:G45">J6+M6+N6+O6</f>
        <v>-2</v>
      </c>
      <c r="H6" s="23">
        <v>5</v>
      </c>
      <c r="I6" s="23">
        <v>5</v>
      </c>
      <c r="J6" s="12">
        <f>H6-I6</f>
        <v>0</v>
      </c>
      <c r="K6" s="23">
        <v>0</v>
      </c>
      <c r="L6" s="23">
        <v>2</v>
      </c>
      <c r="M6" s="12">
        <f>K6-L6</f>
        <v>-2</v>
      </c>
      <c r="N6" s="12">
        <v>2</v>
      </c>
      <c r="O6" s="12">
        <v>-2</v>
      </c>
    </row>
    <row r="7" spans="1:15" ht="19.5" customHeight="1">
      <c r="A7" s="61" t="s">
        <v>6</v>
      </c>
      <c r="B7" s="61"/>
      <c r="C7" s="8">
        <v>482</v>
      </c>
      <c r="D7" s="8">
        <v>388</v>
      </c>
      <c r="E7" s="8">
        <f aca="true" t="shared" si="2" ref="E7:E16">SUM(C7:D7)</f>
        <v>870</v>
      </c>
      <c r="F7" s="9">
        <v>526</v>
      </c>
      <c r="G7" s="40">
        <f t="shared" si="1"/>
        <v>8</v>
      </c>
      <c r="H7" s="10">
        <v>30</v>
      </c>
      <c r="I7" s="10">
        <v>19</v>
      </c>
      <c r="J7" s="22">
        <f aca="true" t="shared" si="3" ref="J7:J41">H7-I7</f>
        <v>11</v>
      </c>
      <c r="K7" s="10">
        <v>0</v>
      </c>
      <c r="L7" s="10">
        <v>0</v>
      </c>
      <c r="M7" s="22">
        <f aca="true" t="shared" si="4" ref="M7:M42">K7-L7</f>
        <v>0</v>
      </c>
      <c r="N7" s="22">
        <v>2</v>
      </c>
      <c r="O7" s="22">
        <v>-5</v>
      </c>
    </row>
    <row r="8" spans="1:15" ht="19.5" customHeight="1">
      <c r="A8" s="61" t="s">
        <v>7</v>
      </c>
      <c r="B8" s="61"/>
      <c r="C8" s="8">
        <v>291</v>
      </c>
      <c r="D8" s="8">
        <v>290</v>
      </c>
      <c r="E8" s="8">
        <f t="shared" si="2"/>
        <v>581</v>
      </c>
      <c r="F8" s="9">
        <v>284</v>
      </c>
      <c r="G8" s="40">
        <f t="shared" si="1"/>
        <v>1</v>
      </c>
      <c r="H8" s="10">
        <v>6</v>
      </c>
      <c r="I8" s="10">
        <v>2</v>
      </c>
      <c r="J8" s="22">
        <f t="shared" si="3"/>
        <v>4</v>
      </c>
      <c r="K8" s="10">
        <v>1</v>
      </c>
      <c r="L8" s="10">
        <v>0</v>
      </c>
      <c r="M8" s="22">
        <f t="shared" si="4"/>
        <v>1</v>
      </c>
      <c r="N8" s="22">
        <v>0</v>
      </c>
      <c r="O8" s="22">
        <v>-4</v>
      </c>
    </row>
    <row r="9" spans="1:15" ht="19.5" customHeight="1">
      <c r="A9" s="61" t="s">
        <v>8</v>
      </c>
      <c r="B9" s="61"/>
      <c r="C9" s="8">
        <v>204</v>
      </c>
      <c r="D9" s="8">
        <v>245</v>
      </c>
      <c r="E9" s="8">
        <f t="shared" si="2"/>
        <v>449</v>
      </c>
      <c r="F9" s="9">
        <v>246</v>
      </c>
      <c r="G9" s="40">
        <f t="shared" si="1"/>
        <v>-1</v>
      </c>
      <c r="H9" s="10">
        <v>1</v>
      </c>
      <c r="I9" s="10">
        <v>0</v>
      </c>
      <c r="J9" s="22">
        <f t="shared" si="3"/>
        <v>1</v>
      </c>
      <c r="K9" s="10">
        <v>0</v>
      </c>
      <c r="L9" s="10">
        <v>2</v>
      </c>
      <c r="M9" s="22">
        <f t="shared" si="4"/>
        <v>-2</v>
      </c>
      <c r="N9" s="22">
        <v>0</v>
      </c>
      <c r="O9" s="22">
        <v>0</v>
      </c>
    </row>
    <row r="10" spans="1:15" ht="19.5" customHeight="1">
      <c r="A10" s="61" t="s">
        <v>9</v>
      </c>
      <c r="B10" s="61"/>
      <c r="C10" s="8">
        <v>615</v>
      </c>
      <c r="D10" s="8">
        <v>747</v>
      </c>
      <c r="E10" s="8">
        <f t="shared" si="2"/>
        <v>1362</v>
      </c>
      <c r="F10" s="9">
        <v>712</v>
      </c>
      <c r="G10" s="40">
        <f t="shared" si="1"/>
        <v>-3</v>
      </c>
      <c r="H10" s="10">
        <v>4</v>
      </c>
      <c r="I10" s="10">
        <v>5</v>
      </c>
      <c r="J10" s="22">
        <f t="shared" si="3"/>
        <v>-1</v>
      </c>
      <c r="K10" s="10">
        <v>0</v>
      </c>
      <c r="L10" s="10">
        <v>6</v>
      </c>
      <c r="M10" s="22">
        <f t="shared" si="4"/>
        <v>-6</v>
      </c>
      <c r="N10" s="22">
        <v>4</v>
      </c>
      <c r="O10" s="22">
        <v>0</v>
      </c>
    </row>
    <row r="11" spans="1:15" ht="19.5" customHeight="1">
      <c r="A11" s="61" t="s">
        <v>10</v>
      </c>
      <c r="B11" s="61"/>
      <c r="C11" s="8">
        <v>804</v>
      </c>
      <c r="D11" s="8">
        <v>885</v>
      </c>
      <c r="E11" s="8">
        <f t="shared" si="2"/>
        <v>1689</v>
      </c>
      <c r="F11" s="9">
        <v>838</v>
      </c>
      <c r="G11" s="40">
        <f t="shared" si="1"/>
        <v>-4</v>
      </c>
      <c r="H11" s="10">
        <v>2</v>
      </c>
      <c r="I11" s="10">
        <v>4</v>
      </c>
      <c r="J11" s="22">
        <f t="shared" si="3"/>
        <v>-2</v>
      </c>
      <c r="K11" s="10">
        <v>0</v>
      </c>
      <c r="L11" s="10">
        <v>1</v>
      </c>
      <c r="M11" s="22">
        <f t="shared" si="4"/>
        <v>-1</v>
      </c>
      <c r="N11" s="22">
        <v>0</v>
      </c>
      <c r="O11" s="22">
        <v>-1</v>
      </c>
    </row>
    <row r="12" spans="1:15" ht="19.5" customHeight="1">
      <c r="A12" s="61" t="s">
        <v>11</v>
      </c>
      <c r="B12" s="61"/>
      <c r="C12" s="8">
        <v>34</v>
      </c>
      <c r="D12" s="8">
        <v>36</v>
      </c>
      <c r="E12" s="8">
        <f t="shared" si="2"/>
        <v>70</v>
      </c>
      <c r="F12" s="9">
        <v>32</v>
      </c>
      <c r="G12" s="40">
        <f t="shared" si="1"/>
        <v>0</v>
      </c>
      <c r="H12" s="10">
        <v>0</v>
      </c>
      <c r="I12" s="10">
        <v>0</v>
      </c>
      <c r="J12" s="22">
        <f t="shared" si="3"/>
        <v>0</v>
      </c>
      <c r="K12" s="10">
        <v>0</v>
      </c>
      <c r="L12" s="10">
        <v>0</v>
      </c>
      <c r="M12" s="22">
        <f t="shared" si="4"/>
        <v>0</v>
      </c>
      <c r="N12" s="22">
        <v>0</v>
      </c>
      <c r="O12" s="22">
        <v>0</v>
      </c>
    </row>
    <row r="13" spans="1:15" ht="19.5" customHeight="1">
      <c r="A13" s="61" t="s">
        <v>12</v>
      </c>
      <c r="B13" s="61"/>
      <c r="C13" s="8">
        <v>86</v>
      </c>
      <c r="D13" s="8">
        <v>114</v>
      </c>
      <c r="E13" s="8">
        <f t="shared" si="2"/>
        <v>200</v>
      </c>
      <c r="F13" s="9">
        <v>112</v>
      </c>
      <c r="G13" s="40">
        <f t="shared" si="1"/>
        <v>1</v>
      </c>
      <c r="H13" s="10">
        <v>1</v>
      </c>
      <c r="I13" s="10">
        <v>0</v>
      </c>
      <c r="J13" s="22">
        <f t="shared" si="3"/>
        <v>1</v>
      </c>
      <c r="K13" s="10">
        <v>0</v>
      </c>
      <c r="L13" s="10">
        <v>0</v>
      </c>
      <c r="M13" s="22">
        <f t="shared" si="4"/>
        <v>0</v>
      </c>
      <c r="N13" s="22">
        <v>0</v>
      </c>
      <c r="O13" s="22">
        <v>0</v>
      </c>
    </row>
    <row r="14" spans="1:15" ht="19.5" customHeight="1">
      <c r="A14" s="61" t="s">
        <v>13</v>
      </c>
      <c r="B14" s="61"/>
      <c r="C14" s="8">
        <v>283</v>
      </c>
      <c r="D14" s="8">
        <v>226</v>
      </c>
      <c r="E14" s="8">
        <f t="shared" si="2"/>
        <v>509</v>
      </c>
      <c r="F14" s="9">
        <v>254</v>
      </c>
      <c r="G14" s="40">
        <f t="shared" si="1"/>
        <v>-8</v>
      </c>
      <c r="H14" s="10">
        <v>12</v>
      </c>
      <c r="I14" s="10">
        <v>20</v>
      </c>
      <c r="J14" s="22">
        <f t="shared" si="3"/>
        <v>-8</v>
      </c>
      <c r="K14" s="10">
        <v>1</v>
      </c>
      <c r="L14" s="10">
        <v>1</v>
      </c>
      <c r="M14" s="22">
        <f t="shared" si="4"/>
        <v>0</v>
      </c>
      <c r="N14" s="22">
        <v>0</v>
      </c>
      <c r="O14" s="22">
        <v>0</v>
      </c>
    </row>
    <row r="15" spans="1:15" ht="19.5" customHeight="1">
      <c r="A15" s="61" t="s">
        <v>14</v>
      </c>
      <c r="B15" s="61"/>
      <c r="C15" s="8">
        <v>348</v>
      </c>
      <c r="D15" s="8">
        <v>447</v>
      </c>
      <c r="E15" s="8">
        <f t="shared" si="2"/>
        <v>795</v>
      </c>
      <c r="F15" s="9">
        <v>414</v>
      </c>
      <c r="G15" s="40">
        <f t="shared" si="1"/>
        <v>-1</v>
      </c>
      <c r="H15" s="10">
        <v>2</v>
      </c>
      <c r="I15" s="10">
        <v>2</v>
      </c>
      <c r="J15" s="22">
        <f t="shared" si="3"/>
        <v>0</v>
      </c>
      <c r="K15" s="10">
        <v>0</v>
      </c>
      <c r="L15" s="10">
        <v>0</v>
      </c>
      <c r="M15" s="22">
        <f t="shared" si="4"/>
        <v>0</v>
      </c>
      <c r="N15" s="22">
        <v>0</v>
      </c>
      <c r="O15" s="22">
        <v>-1</v>
      </c>
    </row>
    <row r="16" spans="1:15" ht="26.25" customHeight="1">
      <c r="A16" s="62" t="s">
        <v>15</v>
      </c>
      <c r="B16" s="62"/>
      <c r="C16" s="7">
        <v>338</v>
      </c>
      <c r="D16" s="7">
        <v>47</v>
      </c>
      <c r="E16" s="7">
        <f t="shared" si="2"/>
        <v>385</v>
      </c>
      <c r="F16" s="7">
        <v>385</v>
      </c>
      <c r="G16" s="39">
        <f t="shared" si="1"/>
        <v>204</v>
      </c>
      <c r="H16" s="23">
        <v>216</v>
      </c>
      <c r="I16" s="23">
        <v>10</v>
      </c>
      <c r="J16" s="12">
        <f t="shared" si="3"/>
        <v>206</v>
      </c>
      <c r="K16" s="23">
        <v>0</v>
      </c>
      <c r="L16" s="23">
        <v>0</v>
      </c>
      <c r="M16" s="12">
        <f t="shared" si="4"/>
        <v>0</v>
      </c>
      <c r="N16" s="12">
        <v>0</v>
      </c>
      <c r="O16" s="12">
        <v>-2</v>
      </c>
    </row>
    <row r="17" spans="1:15" ht="19.5" customHeight="1">
      <c r="A17" s="63" t="s">
        <v>34</v>
      </c>
      <c r="B17" s="63"/>
      <c r="C17" s="2">
        <v>127</v>
      </c>
      <c r="D17" s="2">
        <v>74</v>
      </c>
      <c r="E17" s="2">
        <f>SUM(C17:D17)</f>
        <v>201</v>
      </c>
      <c r="F17" s="2">
        <v>151</v>
      </c>
      <c r="G17" s="13">
        <f t="shared" si="1"/>
        <v>3</v>
      </c>
      <c r="H17" s="14">
        <v>4</v>
      </c>
      <c r="I17" s="14">
        <v>0</v>
      </c>
      <c r="J17" s="15">
        <f t="shared" si="3"/>
        <v>4</v>
      </c>
      <c r="K17" s="14">
        <v>0</v>
      </c>
      <c r="L17" s="14">
        <v>0</v>
      </c>
      <c r="M17" s="15">
        <f t="shared" si="4"/>
        <v>0</v>
      </c>
      <c r="N17" s="15">
        <v>0</v>
      </c>
      <c r="O17" s="15">
        <v>-1</v>
      </c>
    </row>
    <row r="18" spans="1:15" ht="19.5" customHeight="1">
      <c r="A18" s="64" t="s">
        <v>35</v>
      </c>
      <c r="B18" s="65"/>
      <c r="C18" s="2">
        <f>SUM(C6:C17)</f>
        <v>4232</v>
      </c>
      <c r="D18" s="2">
        <f>SUM(D6:D17)</f>
        <v>4258</v>
      </c>
      <c r="E18" s="2">
        <f>SUM(E6:E17)</f>
        <v>8490</v>
      </c>
      <c r="F18" s="2">
        <f>SUM(F6:F17)</f>
        <v>4658</v>
      </c>
      <c r="G18" s="13">
        <f t="shared" si="1"/>
        <v>198</v>
      </c>
      <c r="H18" s="14">
        <f>H5+H17</f>
        <v>283</v>
      </c>
      <c r="I18" s="14">
        <f>I17+I5</f>
        <v>67</v>
      </c>
      <c r="J18" s="15">
        <f t="shared" si="3"/>
        <v>216</v>
      </c>
      <c r="K18" s="14">
        <f>K17+K5</f>
        <v>2</v>
      </c>
      <c r="L18" s="14">
        <f>L17+L5</f>
        <v>12</v>
      </c>
      <c r="M18" s="15">
        <f t="shared" si="4"/>
        <v>-10</v>
      </c>
      <c r="N18" s="15">
        <f>N5+N17</f>
        <v>8</v>
      </c>
      <c r="O18" s="15">
        <f>O5+O17</f>
        <v>-16</v>
      </c>
    </row>
    <row r="19" spans="1:15" ht="19.5" customHeight="1">
      <c r="A19" s="66" t="s">
        <v>16</v>
      </c>
      <c r="B19" s="66"/>
      <c r="C19" s="3">
        <f>SUM(C20:C22)</f>
        <v>2384</v>
      </c>
      <c r="D19" s="3">
        <f>SUM(D20:D22)</f>
        <v>2664</v>
      </c>
      <c r="E19" s="3">
        <f>SUM(E20:E22)</f>
        <v>5048</v>
      </c>
      <c r="F19" s="3">
        <f>SUM(F20:F22)</f>
        <v>2457</v>
      </c>
      <c r="G19" s="19">
        <f t="shared" si="1"/>
        <v>3</v>
      </c>
      <c r="H19" s="20">
        <f>SUM(H20:H22)</f>
        <v>14</v>
      </c>
      <c r="I19" s="20">
        <f>SUM(I20:I22)</f>
        <v>11</v>
      </c>
      <c r="J19" s="21">
        <f t="shared" si="3"/>
        <v>3</v>
      </c>
      <c r="K19" s="20">
        <f>SUM(K20:K22)</f>
        <v>2</v>
      </c>
      <c r="L19" s="20">
        <f>SUM(L20:L22)</f>
        <v>8</v>
      </c>
      <c r="M19" s="21">
        <f t="shared" si="4"/>
        <v>-6</v>
      </c>
      <c r="N19" s="21">
        <f>SUM(N20:N22)</f>
        <v>10</v>
      </c>
      <c r="O19" s="21">
        <f>SUM(O20:O22)</f>
        <v>-4</v>
      </c>
    </row>
    <row r="20" spans="1:15" ht="19.5" customHeight="1">
      <c r="A20" s="67" t="s">
        <v>17</v>
      </c>
      <c r="B20" s="67"/>
      <c r="C20" s="6">
        <v>919</v>
      </c>
      <c r="D20" s="6">
        <v>1015</v>
      </c>
      <c r="E20" s="6">
        <f>SUM(C20:D20)</f>
        <v>1934</v>
      </c>
      <c r="F20" s="6">
        <v>958</v>
      </c>
      <c r="G20" s="38">
        <f t="shared" si="1"/>
        <v>-6</v>
      </c>
      <c r="H20" s="23">
        <v>1</v>
      </c>
      <c r="I20" s="23">
        <v>1</v>
      </c>
      <c r="J20" s="12">
        <f t="shared" si="3"/>
        <v>0</v>
      </c>
      <c r="K20" s="23">
        <v>1</v>
      </c>
      <c r="L20" s="23">
        <v>4</v>
      </c>
      <c r="M20" s="12">
        <f t="shared" si="4"/>
        <v>-3</v>
      </c>
      <c r="N20" s="12">
        <v>0</v>
      </c>
      <c r="O20" s="12">
        <v>-3</v>
      </c>
    </row>
    <row r="21" spans="1:15" ht="19.5" customHeight="1">
      <c r="A21" s="68" t="s">
        <v>18</v>
      </c>
      <c r="B21" s="68"/>
      <c r="C21" s="8">
        <v>961</v>
      </c>
      <c r="D21" s="8">
        <v>1033</v>
      </c>
      <c r="E21" s="8">
        <v>1994</v>
      </c>
      <c r="F21" s="9">
        <v>936</v>
      </c>
      <c r="G21" s="40">
        <f t="shared" si="1"/>
        <v>2</v>
      </c>
      <c r="H21" s="10">
        <v>8</v>
      </c>
      <c r="I21" s="10">
        <v>9</v>
      </c>
      <c r="J21" s="22">
        <f t="shared" si="3"/>
        <v>-1</v>
      </c>
      <c r="K21" s="10">
        <v>1</v>
      </c>
      <c r="L21" s="10">
        <v>3</v>
      </c>
      <c r="M21" s="22">
        <f t="shared" si="4"/>
        <v>-2</v>
      </c>
      <c r="N21" s="22">
        <v>5</v>
      </c>
      <c r="O21" s="22">
        <v>0</v>
      </c>
    </row>
    <row r="22" spans="1:15" ht="19.5" customHeight="1">
      <c r="A22" s="69" t="s">
        <v>19</v>
      </c>
      <c r="B22" s="69"/>
      <c r="C22" s="7">
        <v>504</v>
      </c>
      <c r="D22" s="7">
        <v>616</v>
      </c>
      <c r="E22" s="7">
        <f>SUM(C22:D22)</f>
        <v>1120</v>
      </c>
      <c r="F22" s="7">
        <v>563</v>
      </c>
      <c r="G22" s="39">
        <f t="shared" si="1"/>
        <v>7</v>
      </c>
      <c r="H22" s="23">
        <v>5</v>
      </c>
      <c r="I22" s="23">
        <v>1</v>
      </c>
      <c r="J22" s="12">
        <f t="shared" si="3"/>
        <v>4</v>
      </c>
      <c r="K22" s="23">
        <v>0</v>
      </c>
      <c r="L22" s="23">
        <v>1</v>
      </c>
      <c r="M22" s="12">
        <f t="shared" si="4"/>
        <v>-1</v>
      </c>
      <c r="N22" s="12">
        <v>5</v>
      </c>
      <c r="O22" s="12">
        <v>-1</v>
      </c>
    </row>
    <row r="23" spans="1:15" ht="19.5" customHeight="1">
      <c r="A23" s="70" t="s">
        <v>34</v>
      </c>
      <c r="B23" s="70"/>
      <c r="C23" s="2">
        <v>114</v>
      </c>
      <c r="D23" s="2">
        <v>48</v>
      </c>
      <c r="E23" s="2">
        <f>SUM(C23:D23)</f>
        <v>162</v>
      </c>
      <c r="F23" s="2">
        <v>141</v>
      </c>
      <c r="G23" s="13">
        <f t="shared" si="1"/>
        <v>7</v>
      </c>
      <c r="H23" s="14">
        <v>9</v>
      </c>
      <c r="I23" s="14">
        <v>4</v>
      </c>
      <c r="J23" s="15">
        <f t="shared" si="3"/>
        <v>5</v>
      </c>
      <c r="K23" s="14">
        <v>0</v>
      </c>
      <c r="L23" s="14">
        <v>0</v>
      </c>
      <c r="M23" s="15">
        <f t="shared" si="4"/>
        <v>0</v>
      </c>
      <c r="N23" s="15">
        <v>2</v>
      </c>
      <c r="O23" s="15">
        <v>0</v>
      </c>
    </row>
    <row r="24" spans="1:15" ht="19.5" customHeight="1">
      <c r="A24" s="70" t="s">
        <v>36</v>
      </c>
      <c r="B24" s="70"/>
      <c r="C24" s="2">
        <f>SUM(C20:C23)</f>
        <v>2498</v>
      </c>
      <c r="D24" s="2">
        <f>SUM(D20:D23)</f>
        <v>2712</v>
      </c>
      <c r="E24" s="2">
        <f>SUM(E20:E23)</f>
        <v>5210</v>
      </c>
      <c r="F24" s="2">
        <f>SUM(F20:F23)</f>
        <v>2598</v>
      </c>
      <c r="G24" s="13">
        <f t="shared" si="1"/>
        <v>10</v>
      </c>
      <c r="H24" s="14">
        <f>H23+H19</f>
        <v>23</v>
      </c>
      <c r="I24" s="14">
        <f>I23+I19</f>
        <v>15</v>
      </c>
      <c r="J24" s="15">
        <f>H24-I24</f>
        <v>8</v>
      </c>
      <c r="K24" s="14">
        <f>K19+K23</f>
        <v>2</v>
      </c>
      <c r="L24" s="14">
        <f>L19+L23</f>
        <v>8</v>
      </c>
      <c r="M24" s="15">
        <f>K24-L24</f>
        <v>-6</v>
      </c>
      <c r="N24" s="15">
        <f>N19+N23</f>
        <v>12</v>
      </c>
      <c r="O24" s="15">
        <f>O19+O23</f>
        <v>-4</v>
      </c>
    </row>
    <row r="25" spans="1:15" ht="19.5" customHeight="1">
      <c r="A25" s="66" t="s">
        <v>20</v>
      </c>
      <c r="B25" s="66"/>
      <c r="C25" s="3">
        <f>SUM(C26:C31)</f>
        <v>1382</v>
      </c>
      <c r="D25" s="3">
        <f>SUM(D26:D31)</f>
        <v>1520</v>
      </c>
      <c r="E25" s="3">
        <f>SUM(E26:E31)</f>
        <v>2902</v>
      </c>
      <c r="F25" s="3">
        <f>SUM(F26:F31)</f>
        <v>1526</v>
      </c>
      <c r="G25" s="19">
        <f t="shared" si="1"/>
        <v>-12</v>
      </c>
      <c r="H25" s="20">
        <f>SUM(H26:H31)</f>
        <v>10</v>
      </c>
      <c r="I25" s="20">
        <f>SUM(I26:I31)</f>
        <v>13</v>
      </c>
      <c r="J25" s="21">
        <f t="shared" si="3"/>
        <v>-3</v>
      </c>
      <c r="K25" s="20">
        <f>SUM(K26:K31)</f>
        <v>1</v>
      </c>
      <c r="L25" s="20">
        <f>SUM(L26:L31)</f>
        <v>9</v>
      </c>
      <c r="M25" s="21">
        <f t="shared" si="4"/>
        <v>-8</v>
      </c>
      <c r="N25" s="21">
        <f>SUM(N26:N31)</f>
        <v>1</v>
      </c>
      <c r="O25" s="21">
        <f>SUM(O26:O31)</f>
        <v>-2</v>
      </c>
    </row>
    <row r="26" spans="1:15" ht="19.5" customHeight="1">
      <c r="A26" s="67" t="s">
        <v>21</v>
      </c>
      <c r="B26" s="67"/>
      <c r="C26" s="6">
        <v>219</v>
      </c>
      <c r="D26" s="6">
        <v>235</v>
      </c>
      <c r="E26" s="6">
        <f aca="true" t="shared" si="5" ref="E26:E32">SUM(C26:D26)</f>
        <v>454</v>
      </c>
      <c r="F26" s="6">
        <v>243</v>
      </c>
      <c r="G26" s="38">
        <f t="shared" si="1"/>
        <v>-2</v>
      </c>
      <c r="H26" s="23">
        <v>0</v>
      </c>
      <c r="I26" s="23">
        <v>0</v>
      </c>
      <c r="J26" s="12">
        <f t="shared" si="3"/>
        <v>0</v>
      </c>
      <c r="K26" s="23">
        <v>0</v>
      </c>
      <c r="L26" s="23">
        <v>2</v>
      </c>
      <c r="M26" s="12">
        <f t="shared" si="4"/>
        <v>-2</v>
      </c>
      <c r="N26" s="12">
        <v>0</v>
      </c>
      <c r="O26" s="12">
        <v>0</v>
      </c>
    </row>
    <row r="27" spans="1:15" ht="19.5" customHeight="1">
      <c r="A27" s="68" t="s">
        <v>22</v>
      </c>
      <c r="B27" s="68"/>
      <c r="C27" s="8">
        <v>125</v>
      </c>
      <c r="D27" s="8">
        <v>124</v>
      </c>
      <c r="E27" s="8">
        <f t="shared" si="5"/>
        <v>249</v>
      </c>
      <c r="F27" s="9">
        <v>137</v>
      </c>
      <c r="G27" s="40">
        <f t="shared" si="1"/>
        <v>0</v>
      </c>
      <c r="H27" s="10">
        <v>0</v>
      </c>
      <c r="I27" s="10">
        <v>0</v>
      </c>
      <c r="J27" s="22">
        <f t="shared" si="3"/>
        <v>0</v>
      </c>
      <c r="K27" s="10">
        <v>0</v>
      </c>
      <c r="L27" s="10">
        <v>0</v>
      </c>
      <c r="M27" s="22">
        <f t="shared" si="4"/>
        <v>0</v>
      </c>
      <c r="N27" s="22">
        <v>0</v>
      </c>
      <c r="O27" s="22">
        <v>0</v>
      </c>
    </row>
    <row r="28" spans="1:15" ht="19.5" customHeight="1">
      <c r="A28" s="68" t="s">
        <v>23</v>
      </c>
      <c r="B28" s="68"/>
      <c r="C28" s="8">
        <v>242</v>
      </c>
      <c r="D28" s="8">
        <v>260</v>
      </c>
      <c r="E28" s="8">
        <f t="shared" si="5"/>
        <v>502</v>
      </c>
      <c r="F28" s="9">
        <v>277</v>
      </c>
      <c r="G28" s="40">
        <f t="shared" si="1"/>
        <v>-5</v>
      </c>
      <c r="H28" s="10">
        <v>1</v>
      </c>
      <c r="I28" s="10">
        <v>5</v>
      </c>
      <c r="J28" s="22">
        <f t="shared" si="3"/>
        <v>-4</v>
      </c>
      <c r="K28" s="10">
        <v>1</v>
      </c>
      <c r="L28" s="10">
        <v>1</v>
      </c>
      <c r="M28" s="22">
        <f t="shared" si="4"/>
        <v>0</v>
      </c>
      <c r="N28" s="22">
        <v>1</v>
      </c>
      <c r="O28" s="22">
        <v>-2</v>
      </c>
    </row>
    <row r="29" spans="1:15" ht="19.5" customHeight="1">
      <c r="A29" s="68" t="s">
        <v>24</v>
      </c>
      <c r="B29" s="68"/>
      <c r="C29" s="8">
        <v>459</v>
      </c>
      <c r="D29" s="8">
        <v>523</v>
      </c>
      <c r="E29" s="8">
        <v>982</v>
      </c>
      <c r="F29" s="9">
        <v>506</v>
      </c>
      <c r="G29" s="40">
        <f t="shared" si="1"/>
        <v>-3</v>
      </c>
      <c r="H29" s="10">
        <v>8</v>
      </c>
      <c r="I29" s="10">
        <v>7</v>
      </c>
      <c r="J29" s="22">
        <f t="shared" si="3"/>
        <v>1</v>
      </c>
      <c r="K29" s="10">
        <v>0</v>
      </c>
      <c r="L29" s="10">
        <v>4</v>
      </c>
      <c r="M29" s="22">
        <f t="shared" si="4"/>
        <v>-4</v>
      </c>
      <c r="N29" s="22">
        <v>0</v>
      </c>
      <c r="O29" s="22">
        <v>0</v>
      </c>
    </row>
    <row r="30" spans="1:15" ht="19.5" customHeight="1">
      <c r="A30" s="68" t="s">
        <v>25</v>
      </c>
      <c r="B30" s="68"/>
      <c r="C30" s="8">
        <v>199</v>
      </c>
      <c r="D30" s="8">
        <v>217</v>
      </c>
      <c r="E30" s="8">
        <f t="shared" si="5"/>
        <v>416</v>
      </c>
      <c r="F30" s="9">
        <v>197</v>
      </c>
      <c r="G30" s="40">
        <f t="shared" si="1"/>
        <v>-1</v>
      </c>
      <c r="H30" s="10">
        <v>1</v>
      </c>
      <c r="I30" s="10">
        <v>1</v>
      </c>
      <c r="J30" s="22">
        <f t="shared" si="3"/>
        <v>0</v>
      </c>
      <c r="K30" s="10">
        <v>0</v>
      </c>
      <c r="L30" s="10">
        <v>1</v>
      </c>
      <c r="M30" s="22">
        <f t="shared" si="4"/>
        <v>-1</v>
      </c>
      <c r="N30" s="22">
        <v>0</v>
      </c>
      <c r="O30" s="22">
        <v>0</v>
      </c>
    </row>
    <row r="31" spans="1:15" ht="19.5" customHeight="1">
      <c r="A31" s="69" t="s">
        <v>26</v>
      </c>
      <c r="B31" s="69"/>
      <c r="C31" s="7">
        <v>138</v>
      </c>
      <c r="D31" s="7">
        <v>161</v>
      </c>
      <c r="E31" s="7">
        <f t="shared" si="5"/>
        <v>299</v>
      </c>
      <c r="F31" s="7">
        <v>166</v>
      </c>
      <c r="G31" s="39">
        <f t="shared" si="1"/>
        <v>-1</v>
      </c>
      <c r="H31" s="11">
        <v>0</v>
      </c>
      <c r="I31" s="11">
        <v>0</v>
      </c>
      <c r="J31" s="24">
        <f t="shared" si="3"/>
        <v>0</v>
      </c>
      <c r="K31" s="11">
        <v>0</v>
      </c>
      <c r="L31" s="11">
        <v>1</v>
      </c>
      <c r="M31" s="24">
        <f t="shared" si="4"/>
        <v>-1</v>
      </c>
      <c r="N31" s="24">
        <v>0</v>
      </c>
      <c r="O31" s="24">
        <v>0</v>
      </c>
    </row>
    <row r="32" spans="1:15" ht="19.5" customHeight="1">
      <c r="A32" s="70" t="s">
        <v>34</v>
      </c>
      <c r="B32" s="70"/>
      <c r="C32" s="2">
        <v>213</v>
      </c>
      <c r="D32" s="2">
        <v>48</v>
      </c>
      <c r="E32" s="2">
        <f t="shared" si="5"/>
        <v>261</v>
      </c>
      <c r="F32" s="2">
        <v>219</v>
      </c>
      <c r="G32" s="13">
        <f t="shared" si="1"/>
        <v>-1</v>
      </c>
      <c r="H32" s="14">
        <v>8</v>
      </c>
      <c r="I32" s="14">
        <v>9</v>
      </c>
      <c r="J32" s="15">
        <f>H32-I32</f>
        <v>-1</v>
      </c>
      <c r="K32" s="14">
        <v>1</v>
      </c>
      <c r="L32" s="14">
        <v>0</v>
      </c>
      <c r="M32" s="15">
        <f t="shared" si="4"/>
        <v>1</v>
      </c>
      <c r="N32" s="15">
        <v>5</v>
      </c>
      <c r="O32" s="15">
        <v>-6</v>
      </c>
    </row>
    <row r="33" spans="1:15" ht="19.5" customHeight="1">
      <c r="A33" s="70" t="s">
        <v>37</v>
      </c>
      <c r="B33" s="70"/>
      <c r="C33" s="2">
        <f>SUM(C26:C32)</f>
        <v>1595</v>
      </c>
      <c r="D33" s="2">
        <f>SUM(D26:D32)</f>
        <v>1568</v>
      </c>
      <c r="E33" s="2">
        <f>C33+D33</f>
        <v>3163</v>
      </c>
      <c r="F33" s="2">
        <f>SUM(F26:F32)</f>
        <v>1745</v>
      </c>
      <c r="G33" s="13">
        <f t="shared" si="1"/>
        <v>-13</v>
      </c>
      <c r="H33" s="14">
        <f>H25+H32</f>
        <v>18</v>
      </c>
      <c r="I33" s="14">
        <f>I25+I32</f>
        <v>22</v>
      </c>
      <c r="J33" s="15">
        <f t="shared" si="3"/>
        <v>-4</v>
      </c>
      <c r="K33" s="14">
        <f>K25+K32</f>
        <v>2</v>
      </c>
      <c r="L33" s="14">
        <f>L25+L32</f>
        <v>9</v>
      </c>
      <c r="M33" s="15">
        <f t="shared" si="4"/>
        <v>-7</v>
      </c>
      <c r="N33" s="15">
        <f>N25+N32</f>
        <v>6</v>
      </c>
      <c r="O33" s="15">
        <f>O32+O25</f>
        <v>-8</v>
      </c>
    </row>
    <row r="34" spans="1:15" ht="19.5" customHeight="1">
      <c r="A34" s="66" t="s">
        <v>27</v>
      </c>
      <c r="B34" s="66"/>
      <c r="C34" s="3">
        <f>SUM(C35:C40)</f>
        <v>3262</v>
      </c>
      <c r="D34" s="3">
        <f>SUM(D35:D40)</f>
        <v>3528</v>
      </c>
      <c r="E34" s="3">
        <f>SUM(E35:E40)</f>
        <v>6790</v>
      </c>
      <c r="F34" s="3">
        <f>SUM(F35:F40)</f>
        <v>3460</v>
      </c>
      <c r="G34" s="19">
        <f t="shared" si="1"/>
        <v>-10</v>
      </c>
      <c r="H34" s="20">
        <f>SUM(H35:H40)</f>
        <v>27</v>
      </c>
      <c r="I34" s="20">
        <f>SUM(I35:I40)</f>
        <v>25</v>
      </c>
      <c r="J34" s="21">
        <f t="shared" si="3"/>
        <v>2</v>
      </c>
      <c r="K34" s="20">
        <f>SUM(K35:K40)</f>
        <v>1</v>
      </c>
      <c r="L34" s="20">
        <f>SUM(L35:L40)</f>
        <v>15</v>
      </c>
      <c r="M34" s="21">
        <f t="shared" si="4"/>
        <v>-14</v>
      </c>
      <c r="N34" s="21">
        <f>SUM(N35:N40)</f>
        <v>10</v>
      </c>
      <c r="O34" s="21">
        <f>SUM(O35:O40)</f>
        <v>-8</v>
      </c>
    </row>
    <row r="35" spans="1:15" ht="19.5" customHeight="1">
      <c r="A35" s="67" t="s">
        <v>28</v>
      </c>
      <c r="B35" s="67"/>
      <c r="C35" s="6">
        <v>325</v>
      </c>
      <c r="D35" s="6">
        <v>378</v>
      </c>
      <c r="E35" s="6">
        <f aca="true" t="shared" si="6" ref="E35:E41">SUM(C35:D35)</f>
        <v>703</v>
      </c>
      <c r="F35" s="6">
        <v>389</v>
      </c>
      <c r="G35" s="38">
        <f t="shared" si="1"/>
        <v>-3</v>
      </c>
      <c r="H35" s="23">
        <v>2</v>
      </c>
      <c r="I35" s="23">
        <v>1</v>
      </c>
      <c r="J35" s="12">
        <f t="shared" si="3"/>
        <v>1</v>
      </c>
      <c r="K35" s="23">
        <v>0</v>
      </c>
      <c r="L35" s="23">
        <v>3</v>
      </c>
      <c r="M35" s="12">
        <f t="shared" si="4"/>
        <v>-3</v>
      </c>
      <c r="N35" s="12">
        <v>0</v>
      </c>
      <c r="O35" s="12">
        <v>-1</v>
      </c>
    </row>
    <row r="36" spans="1:15" ht="19.5" customHeight="1">
      <c r="A36" s="68" t="s">
        <v>29</v>
      </c>
      <c r="B36" s="68"/>
      <c r="C36" s="8">
        <v>1044</v>
      </c>
      <c r="D36" s="8">
        <v>1134</v>
      </c>
      <c r="E36" s="8">
        <f t="shared" si="6"/>
        <v>2178</v>
      </c>
      <c r="F36" s="9">
        <v>1036</v>
      </c>
      <c r="G36" s="40">
        <f t="shared" si="1"/>
        <v>-11</v>
      </c>
      <c r="H36" s="10">
        <v>6</v>
      </c>
      <c r="I36" s="10">
        <v>8</v>
      </c>
      <c r="J36" s="22">
        <f t="shared" si="3"/>
        <v>-2</v>
      </c>
      <c r="K36" s="10">
        <v>1</v>
      </c>
      <c r="L36" s="10">
        <v>6</v>
      </c>
      <c r="M36" s="22">
        <f t="shared" si="4"/>
        <v>-5</v>
      </c>
      <c r="N36" s="22">
        <v>0</v>
      </c>
      <c r="O36" s="22">
        <v>-4</v>
      </c>
    </row>
    <row r="37" spans="1:15" ht="19.5" customHeight="1">
      <c r="A37" s="68" t="s">
        <v>30</v>
      </c>
      <c r="B37" s="68"/>
      <c r="C37" s="8">
        <v>224</v>
      </c>
      <c r="D37" s="8">
        <v>211</v>
      </c>
      <c r="E37" s="8">
        <f t="shared" si="6"/>
        <v>435</v>
      </c>
      <c r="F37" s="9">
        <v>224</v>
      </c>
      <c r="G37" s="40">
        <f t="shared" si="1"/>
        <v>-7</v>
      </c>
      <c r="H37" s="10">
        <v>0</v>
      </c>
      <c r="I37" s="10">
        <v>4</v>
      </c>
      <c r="J37" s="22">
        <f t="shared" si="3"/>
        <v>-4</v>
      </c>
      <c r="K37" s="10">
        <v>0</v>
      </c>
      <c r="L37" s="10">
        <v>3</v>
      </c>
      <c r="M37" s="22">
        <f t="shared" si="4"/>
        <v>-3</v>
      </c>
      <c r="N37" s="22">
        <v>0</v>
      </c>
      <c r="O37" s="22">
        <v>0</v>
      </c>
    </row>
    <row r="38" spans="1:15" ht="19.5" customHeight="1">
      <c r="A38" s="68" t="s">
        <v>31</v>
      </c>
      <c r="B38" s="68"/>
      <c r="C38" s="8">
        <v>391</v>
      </c>
      <c r="D38" s="8">
        <v>424</v>
      </c>
      <c r="E38" s="8">
        <f t="shared" si="6"/>
        <v>815</v>
      </c>
      <c r="F38" s="9">
        <v>413</v>
      </c>
      <c r="G38" s="40">
        <f t="shared" si="1"/>
        <v>12</v>
      </c>
      <c r="H38" s="10">
        <v>7</v>
      </c>
      <c r="I38" s="10">
        <v>0</v>
      </c>
      <c r="J38" s="22">
        <f t="shared" si="3"/>
        <v>7</v>
      </c>
      <c r="K38" s="10">
        <v>0</v>
      </c>
      <c r="L38" s="10">
        <v>0</v>
      </c>
      <c r="M38" s="22">
        <f t="shared" si="4"/>
        <v>0</v>
      </c>
      <c r="N38" s="22">
        <v>5</v>
      </c>
      <c r="O38" s="22">
        <v>0</v>
      </c>
    </row>
    <row r="39" spans="1:15" ht="19.5" customHeight="1">
      <c r="A39" s="68" t="s">
        <v>32</v>
      </c>
      <c r="B39" s="68"/>
      <c r="C39" s="8">
        <v>609</v>
      </c>
      <c r="D39" s="8">
        <v>663</v>
      </c>
      <c r="E39" s="8">
        <f t="shared" si="6"/>
        <v>1272</v>
      </c>
      <c r="F39" s="9">
        <v>688</v>
      </c>
      <c r="G39" s="40">
        <f t="shared" si="1"/>
        <v>-13</v>
      </c>
      <c r="H39" s="10">
        <v>0</v>
      </c>
      <c r="I39" s="10">
        <v>10</v>
      </c>
      <c r="J39" s="22">
        <f t="shared" si="3"/>
        <v>-10</v>
      </c>
      <c r="K39" s="10">
        <v>0</v>
      </c>
      <c r="L39" s="10">
        <v>1</v>
      </c>
      <c r="M39" s="22">
        <f t="shared" si="4"/>
        <v>-1</v>
      </c>
      <c r="N39" s="22">
        <v>1</v>
      </c>
      <c r="O39" s="22">
        <v>-3</v>
      </c>
    </row>
    <row r="40" spans="1:15" ht="19.5" customHeight="1">
      <c r="A40" s="69" t="s">
        <v>33</v>
      </c>
      <c r="B40" s="69"/>
      <c r="C40" s="7">
        <v>669</v>
      </c>
      <c r="D40" s="7">
        <v>718</v>
      </c>
      <c r="E40" s="7">
        <f t="shared" si="6"/>
        <v>1387</v>
      </c>
      <c r="F40" s="7">
        <v>710</v>
      </c>
      <c r="G40" s="44">
        <f t="shared" si="1"/>
        <v>12</v>
      </c>
      <c r="H40" s="23">
        <v>12</v>
      </c>
      <c r="I40" s="23">
        <v>2</v>
      </c>
      <c r="J40" s="12">
        <f t="shared" si="3"/>
        <v>10</v>
      </c>
      <c r="K40" s="23">
        <v>0</v>
      </c>
      <c r="L40" s="23">
        <v>2</v>
      </c>
      <c r="M40" s="12">
        <f t="shared" si="4"/>
        <v>-2</v>
      </c>
      <c r="N40" s="12">
        <v>4</v>
      </c>
      <c r="O40" s="12">
        <v>0</v>
      </c>
    </row>
    <row r="41" spans="1:15" ht="19.5" customHeight="1">
      <c r="A41" s="70" t="s">
        <v>34</v>
      </c>
      <c r="B41" s="70"/>
      <c r="C41" s="2">
        <v>58</v>
      </c>
      <c r="D41" s="2">
        <v>65</v>
      </c>
      <c r="E41" s="2">
        <f t="shared" si="6"/>
        <v>123</v>
      </c>
      <c r="F41" s="2">
        <v>101</v>
      </c>
      <c r="G41" s="13">
        <f t="shared" si="1"/>
        <v>-3</v>
      </c>
      <c r="H41" s="14">
        <v>0</v>
      </c>
      <c r="I41" s="14">
        <v>3</v>
      </c>
      <c r="J41" s="15">
        <f t="shared" si="3"/>
        <v>-3</v>
      </c>
      <c r="K41" s="14">
        <v>0</v>
      </c>
      <c r="L41" s="14">
        <v>0</v>
      </c>
      <c r="M41" s="15">
        <f t="shared" si="4"/>
        <v>0</v>
      </c>
      <c r="N41" s="15">
        <v>0</v>
      </c>
      <c r="O41" s="15">
        <v>0</v>
      </c>
    </row>
    <row r="42" spans="1:15" ht="19.5" customHeight="1">
      <c r="A42" s="70" t="s">
        <v>38</v>
      </c>
      <c r="B42" s="70"/>
      <c r="C42" s="4">
        <f>SUM(C35:C41)</f>
        <v>3320</v>
      </c>
      <c r="D42" s="4">
        <f>SUM(D35:D41)</f>
        <v>3593</v>
      </c>
      <c r="E42" s="4">
        <f>SUM(E35:E41)</f>
        <v>6913</v>
      </c>
      <c r="F42" s="4">
        <f>SUM(F35:F41)</f>
        <v>3561</v>
      </c>
      <c r="G42" s="39">
        <f t="shared" si="1"/>
        <v>-13</v>
      </c>
      <c r="H42" s="14">
        <f>H34+H41</f>
        <v>27</v>
      </c>
      <c r="I42" s="14">
        <f>I34+I41</f>
        <v>28</v>
      </c>
      <c r="J42" s="15">
        <f>H42-I42</f>
        <v>-1</v>
      </c>
      <c r="K42" s="14">
        <f>K34+K41</f>
        <v>1</v>
      </c>
      <c r="L42" s="14">
        <f>L34+L41</f>
        <v>15</v>
      </c>
      <c r="M42" s="15">
        <f t="shared" si="4"/>
        <v>-14</v>
      </c>
      <c r="N42" s="15">
        <f>N41+N34</f>
        <v>10</v>
      </c>
      <c r="O42" s="15">
        <f>O41+O34</f>
        <v>-8</v>
      </c>
    </row>
    <row r="43" spans="1:15" ht="19.5" customHeight="1">
      <c r="A43" s="71" t="s">
        <v>45</v>
      </c>
      <c r="B43" s="46" t="s">
        <v>43</v>
      </c>
      <c r="C43" s="1">
        <f>C5+C19+C25+C34</f>
        <v>11133</v>
      </c>
      <c r="D43" s="1">
        <f>D5+D19+D25+D34</f>
        <v>11896</v>
      </c>
      <c r="E43" s="1">
        <f>E5+E19+E25+E34</f>
        <v>23029</v>
      </c>
      <c r="F43" s="1">
        <f>F5+F19+F25+F34</f>
        <v>11950</v>
      </c>
      <c r="G43" s="19">
        <f t="shared" si="1"/>
        <v>176</v>
      </c>
      <c r="H43" s="21">
        <f>H5+H19+H25+H34</f>
        <v>330</v>
      </c>
      <c r="I43" s="21">
        <f>I5+I19+I25+I34</f>
        <v>116</v>
      </c>
      <c r="J43" s="21">
        <f>H43-I43</f>
        <v>214</v>
      </c>
      <c r="K43" s="21">
        <f>K5+K19+K25+K34</f>
        <v>6</v>
      </c>
      <c r="L43" s="21">
        <f>L5+L19+L25+L34</f>
        <v>44</v>
      </c>
      <c r="M43" s="21">
        <f>K43-L43</f>
        <v>-38</v>
      </c>
      <c r="N43" s="21">
        <f>N34+N25+N19+N5</f>
        <v>29</v>
      </c>
      <c r="O43" s="21">
        <f>O34+O25+O19+O5</f>
        <v>-29</v>
      </c>
    </row>
    <row r="44" spans="1:15" ht="19.5" customHeight="1">
      <c r="A44" s="72"/>
      <c r="B44" s="45" t="s">
        <v>44</v>
      </c>
      <c r="C44" s="41">
        <f>C17+C23+C32+C41</f>
        <v>512</v>
      </c>
      <c r="D44" s="41">
        <f>D17+D23+D32+D41</f>
        <v>235</v>
      </c>
      <c r="E44" s="41">
        <f>E17+E23+E32+E41</f>
        <v>747</v>
      </c>
      <c r="F44" s="41">
        <f>F17+F23+F32+F41</f>
        <v>612</v>
      </c>
      <c r="G44" s="13">
        <f t="shared" si="1"/>
        <v>6</v>
      </c>
      <c r="H44" s="15">
        <f>H17+H23+H32+H41</f>
        <v>21</v>
      </c>
      <c r="I44" s="15">
        <f>I17+I23+I32+I41</f>
        <v>16</v>
      </c>
      <c r="J44" s="15">
        <f>H44-I44</f>
        <v>5</v>
      </c>
      <c r="K44" s="14">
        <f>K17+K23+K32+K41</f>
        <v>1</v>
      </c>
      <c r="L44" s="15">
        <f>L17+L23+L32+L41</f>
        <v>0</v>
      </c>
      <c r="M44" s="15">
        <f>K44-L44</f>
        <v>1</v>
      </c>
      <c r="N44" s="15">
        <f>N41+N32+N23+N17</f>
        <v>7</v>
      </c>
      <c r="O44" s="15">
        <f>O41+O32+O23+O17</f>
        <v>-7</v>
      </c>
    </row>
    <row r="45" spans="1:15" ht="19.5" customHeight="1">
      <c r="A45" s="73"/>
      <c r="B45" s="46" t="s">
        <v>46</v>
      </c>
      <c r="C45" s="5">
        <f>C43+C44</f>
        <v>11645</v>
      </c>
      <c r="D45" s="5">
        <f>D43+D44</f>
        <v>12131</v>
      </c>
      <c r="E45" s="5">
        <f>C45+D45</f>
        <v>23776</v>
      </c>
      <c r="F45" s="5">
        <f>F43+F44</f>
        <v>12562</v>
      </c>
      <c r="G45" s="19">
        <f t="shared" si="1"/>
        <v>182</v>
      </c>
      <c r="H45" s="21">
        <f>H43+H44</f>
        <v>351</v>
      </c>
      <c r="I45" s="21">
        <f>I43+I44</f>
        <v>132</v>
      </c>
      <c r="J45" s="21">
        <f>H45-I45</f>
        <v>219</v>
      </c>
      <c r="K45" s="20">
        <f>K18+K24+K33+K42</f>
        <v>7</v>
      </c>
      <c r="L45" s="20">
        <f>L18+L24+L33+L42</f>
        <v>44</v>
      </c>
      <c r="M45" s="21">
        <f>K45-L45</f>
        <v>-37</v>
      </c>
      <c r="N45" s="21">
        <f>N42+N33+N24+N18</f>
        <v>36</v>
      </c>
      <c r="O45" s="21">
        <f>O42+O33+O24+O18</f>
        <v>-36</v>
      </c>
    </row>
    <row r="46" spans="1:13" s="34" customFormat="1" ht="19.5" customHeight="1">
      <c r="A46" s="74" t="s">
        <v>40</v>
      </c>
      <c r="B46" s="45" t="s">
        <v>41</v>
      </c>
      <c r="C46" s="42">
        <v>178</v>
      </c>
      <c r="D46" s="43">
        <v>-2</v>
      </c>
      <c r="E46" s="43">
        <f>C46+D46</f>
        <v>176</v>
      </c>
      <c r="F46" s="42">
        <v>210</v>
      </c>
      <c r="G46" s="16"/>
      <c r="H46" s="16"/>
      <c r="I46" s="16"/>
      <c r="J46" s="17"/>
      <c r="K46" s="17"/>
      <c r="L46" s="17"/>
      <c r="M46" s="17"/>
    </row>
    <row r="47" spans="1:13" ht="19.5" customHeight="1">
      <c r="A47" s="75"/>
      <c r="B47" s="45" t="s">
        <v>42</v>
      </c>
      <c r="C47" s="43" t="s">
        <v>67</v>
      </c>
      <c r="D47" s="43" t="s">
        <v>68</v>
      </c>
      <c r="E47" s="43">
        <f>C47+D47</f>
        <v>182</v>
      </c>
      <c r="F47" s="43" t="s">
        <v>69</v>
      </c>
      <c r="J47" s="18"/>
      <c r="K47" s="18"/>
      <c r="L47" s="18"/>
      <c r="M47" s="18"/>
    </row>
    <row r="48" ht="19.5" customHeight="1"/>
    <row r="49" spans="1:2" ht="13.5">
      <c r="A49" s="76" t="s">
        <v>65</v>
      </c>
      <c r="B49" s="76"/>
    </row>
    <row r="50" spans="1:6" ht="13.5">
      <c r="A50" s="36"/>
      <c r="B50" s="37"/>
      <c r="C50" s="47" t="s">
        <v>39</v>
      </c>
      <c r="D50" s="49"/>
      <c r="E50" s="47" t="s">
        <v>54</v>
      </c>
      <c r="F50" s="49"/>
    </row>
    <row r="51" spans="1:6" ht="13.5">
      <c r="A51" s="77" t="s">
        <v>55</v>
      </c>
      <c r="B51" s="78"/>
      <c r="C51" s="79">
        <v>10163</v>
      </c>
      <c r="D51" s="49"/>
      <c r="E51" s="80">
        <v>0.4413</v>
      </c>
      <c r="F51" s="81"/>
    </row>
    <row r="52" spans="1:6" ht="13.5">
      <c r="A52" s="77" t="s">
        <v>42</v>
      </c>
      <c r="B52" s="78"/>
      <c r="C52" s="79">
        <v>10181</v>
      </c>
      <c r="D52" s="49"/>
      <c r="E52" s="80">
        <v>0.4282</v>
      </c>
      <c r="F52" s="81"/>
    </row>
  </sheetData>
  <sheetProtection/>
  <mergeCells count="61">
    <mergeCell ref="E50:F50"/>
    <mergeCell ref="A51:B51"/>
    <mergeCell ref="C51:D51"/>
    <mergeCell ref="E51:F51"/>
    <mergeCell ref="A52:B52"/>
    <mergeCell ref="C52:D52"/>
    <mergeCell ref="E52:F52"/>
    <mergeCell ref="A41:B41"/>
    <mergeCell ref="A42:B42"/>
    <mergeCell ref="A43:A45"/>
    <mergeCell ref="A46:A47"/>
    <mergeCell ref="A49:B49"/>
    <mergeCell ref="C50:D50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H3:H4"/>
    <mergeCell ref="I3:I4"/>
    <mergeCell ref="K3:K4"/>
    <mergeCell ref="L3:L4"/>
    <mergeCell ref="N3:O3"/>
    <mergeCell ref="A1:O1"/>
    <mergeCell ref="A2:B4"/>
    <mergeCell ref="C2:C4"/>
    <mergeCell ref="D2:D4"/>
    <mergeCell ref="E2:E4"/>
    <mergeCell ref="F2:F4"/>
    <mergeCell ref="N2:O2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m-hanada388</cp:lastModifiedBy>
  <cp:lastPrinted>2018-09-11T23:51:25Z</cp:lastPrinted>
  <dcterms:created xsi:type="dcterms:W3CDTF">2008-12-10T06:51:26Z</dcterms:created>
  <dcterms:modified xsi:type="dcterms:W3CDTF">2018-09-12T02:13:29Z</dcterms:modified>
  <cp:category/>
  <cp:version/>
  <cp:contentType/>
  <cp:contentStatus/>
</cp:coreProperties>
</file>