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92.168.1.130\etajimacity\052企画振興課広報統計\23統計関係\20人口移動統計調査\HP掲載用人口（毎月）\R7\HP掲載用\"/>
    </mc:Choice>
  </mc:AlternateContent>
  <xr:revisionPtr revIDLastSave="0" documentId="13_ncr:1_{073315F8-F694-4E41-ACDD-DE7AD48A0C94}" xr6:coauthVersionLast="47" xr6:coauthVersionMax="47" xr10:uidLastSave="{00000000-0000-0000-0000-000000000000}"/>
  <bookViews>
    <workbookView xWindow="-120" yWindow="-120" windowWidth="20730" windowHeight="11040" firstSheet="4" activeTab="10" xr2:uid="{866E3207-CCBF-4D72-9E5A-C06B87D422FF}"/>
  </bookViews>
  <sheets>
    <sheet name="R7.3.1" sheetId="42" r:id="rId1"/>
    <sheet name="R7.4.1" sheetId="1" r:id="rId2"/>
    <sheet name="R7.5.1" sheetId="2" r:id="rId3"/>
    <sheet name="R7.6.1" sheetId="3" r:id="rId4"/>
    <sheet name="R7.7.1" sheetId="43" r:id="rId5"/>
    <sheet name="R7.8.1" sheetId="49" r:id="rId6"/>
    <sheet name="R7.9.1" sheetId="50" r:id="rId7"/>
    <sheet name="R7.10.1" sheetId="51" r:id="rId8"/>
    <sheet name="R7.11.1" sheetId="52" r:id="rId9"/>
    <sheet name="R7.12.1" sheetId="53" r:id="rId10"/>
    <sheet name="R8.1.1" sheetId="54" r:id="rId11"/>
  </sheets>
  <definedNames>
    <definedName name="_xlnm._FilterDatabase" localSheetId="7" hidden="1">'R7.10.1'!$A$2:$Q$47</definedName>
    <definedName name="_xlnm._FilterDatabase" localSheetId="8" hidden="1">'R7.11.1'!$A$2:$Q$47</definedName>
    <definedName name="_xlnm._FilterDatabase" localSheetId="9" hidden="1">'R7.12.1'!$A$2:$Q$47</definedName>
    <definedName name="_xlnm._FilterDatabase" localSheetId="0" hidden="1">'R7.3.1'!$A$2:$Q$47</definedName>
    <definedName name="_xlnm._FilterDatabase" localSheetId="1" hidden="1">'R7.4.1'!$A$2:$Q$47</definedName>
    <definedName name="_xlnm._FilterDatabase" localSheetId="2" hidden="1">'R7.5.1'!$A$2:$Q$47</definedName>
    <definedName name="_xlnm._FilterDatabase" localSheetId="3" hidden="1">'R7.6.1'!$A$2:$Q$47</definedName>
    <definedName name="_xlnm._FilterDatabase" localSheetId="4" hidden="1">'R7.7.1'!$A$2:$Q$47</definedName>
    <definedName name="_xlnm._FilterDatabase" localSheetId="5" hidden="1">'R7.8.1'!$A$2:$Q$47</definedName>
    <definedName name="_xlnm._FilterDatabase" localSheetId="6" hidden="1">'R7.9.1'!$A$2:$Q$47</definedName>
    <definedName name="_xlnm._FilterDatabase" localSheetId="10" hidden="1">'R8.1.1'!$A$2:$Q$47</definedName>
    <definedName name="_xlnm.Print_Area" localSheetId="7">'R7.10.1'!$A$1:$P$52</definedName>
    <definedName name="_xlnm.Print_Area" localSheetId="8">'R7.11.1'!$A$1:$P$52</definedName>
    <definedName name="_xlnm.Print_Area" localSheetId="9">'R7.12.1'!$A$1:$P$52</definedName>
    <definedName name="_xlnm.Print_Area" localSheetId="0">'R7.3.1'!$A$1:$P$52</definedName>
    <definedName name="_xlnm.Print_Area" localSheetId="1">'R7.4.1'!$A$1:$P$52</definedName>
    <definedName name="_xlnm.Print_Area" localSheetId="2">'R7.5.1'!$A$1:$P$52</definedName>
    <definedName name="_xlnm.Print_Area" localSheetId="3">'R7.6.1'!$A$1:$P$52</definedName>
    <definedName name="_xlnm.Print_Area" localSheetId="4">'R7.7.1'!$A$1:$P$52</definedName>
    <definedName name="_xlnm.Print_Area" localSheetId="5">'R7.8.1'!$A$1:$P$52</definedName>
    <definedName name="_xlnm.Print_Area" localSheetId="6">'R7.9.1'!$A$1:$P$52</definedName>
    <definedName name="_xlnm.Print_Area" localSheetId="10">'R8.1.1'!$A$1:$P$52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54" l="1"/>
  <c r="P9" i="54"/>
  <c r="P11" i="54"/>
  <c r="P12" i="54"/>
  <c r="P14" i="54"/>
  <c r="P15" i="54"/>
  <c r="P16" i="54"/>
  <c r="P17" i="54"/>
  <c r="P20" i="54"/>
  <c r="P21" i="54"/>
  <c r="P22" i="54"/>
  <c r="P27" i="54"/>
  <c r="P28" i="54"/>
  <c r="P29" i="54"/>
  <c r="P30" i="54"/>
  <c r="P31" i="54"/>
  <c r="P35" i="54"/>
  <c r="P36" i="54"/>
  <c r="P39" i="54"/>
  <c r="P41" i="54"/>
  <c r="P6" i="54"/>
  <c r="C47" i="54"/>
  <c r="C46" i="54"/>
  <c r="O44" i="54"/>
  <c r="N44" i="54"/>
  <c r="L44" i="54"/>
  <c r="K44" i="54"/>
  <c r="M44" i="54" s="1"/>
  <c r="I44" i="54"/>
  <c r="H44" i="54"/>
  <c r="F44" i="54"/>
  <c r="D44" i="54"/>
  <c r="C44" i="54"/>
  <c r="F42" i="54"/>
  <c r="D42" i="54"/>
  <c r="C42" i="54"/>
  <c r="M41" i="54"/>
  <c r="J41" i="54"/>
  <c r="E41" i="54"/>
  <c r="M40" i="54"/>
  <c r="J40" i="54"/>
  <c r="G40" i="54"/>
  <c r="E40" i="54"/>
  <c r="M39" i="54"/>
  <c r="J39" i="54"/>
  <c r="G39" i="54" s="1"/>
  <c r="E39" i="54"/>
  <c r="M38" i="54"/>
  <c r="J38" i="54"/>
  <c r="E38" i="54"/>
  <c r="P38" i="54" s="1"/>
  <c r="M37" i="54"/>
  <c r="J37" i="54"/>
  <c r="G37" i="54" s="1"/>
  <c r="E37" i="54"/>
  <c r="P37" i="54" s="1"/>
  <c r="M36" i="54"/>
  <c r="J36" i="54"/>
  <c r="G36" i="54"/>
  <c r="E36" i="54"/>
  <c r="M35" i="54"/>
  <c r="J35" i="54"/>
  <c r="E35" i="54"/>
  <c r="O34" i="54"/>
  <c r="O42" i="54" s="1"/>
  <c r="N34" i="54"/>
  <c r="L34" i="54"/>
  <c r="L42" i="54" s="1"/>
  <c r="K34" i="54"/>
  <c r="K42" i="54" s="1"/>
  <c r="I34" i="54"/>
  <c r="I42" i="54" s="1"/>
  <c r="H34" i="54"/>
  <c r="H42" i="54" s="1"/>
  <c r="F34" i="54"/>
  <c r="D34" i="54"/>
  <c r="C34" i="54"/>
  <c r="O33" i="54"/>
  <c r="N33" i="54"/>
  <c r="K33" i="54"/>
  <c r="F33" i="54"/>
  <c r="D33" i="54"/>
  <c r="C33" i="54"/>
  <c r="M32" i="54"/>
  <c r="J32" i="54"/>
  <c r="G32" i="54" s="1"/>
  <c r="E32" i="54"/>
  <c r="P32" i="54" s="1"/>
  <c r="M31" i="54"/>
  <c r="J31" i="54"/>
  <c r="G31" i="54"/>
  <c r="E31" i="54"/>
  <c r="M30" i="54"/>
  <c r="J30" i="54"/>
  <c r="G30" i="54" s="1"/>
  <c r="E30" i="54"/>
  <c r="M29" i="54"/>
  <c r="G29" i="54" s="1"/>
  <c r="J29" i="54"/>
  <c r="E29" i="54"/>
  <c r="M28" i="54"/>
  <c r="J28" i="54"/>
  <c r="G28" i="54" s="1"/>
  <c r="E28" i="54"/>
  <c r="M27" i="54"/>
  <c r="J27" i="54"/>
  <c r="G27" i="54" s="1"/>
  <c r="E27" i="54"/>
  <c r="M26" i="54"/>
  <c r="J26" i="54"/>
  <c r="E26" i="54"/>
  <c r="P26" i="54" s="1"/>
  <c r="O25" i="54"/>
  <c r="N25" i="54"/>
  <c r="L25" i="54"/>
  <c r="L33" i="54" s="1"/>
  <c r="K25" i="54"/>
  <c r="M25" i="54" s="1"/>
  <c r="I25" i="54"/>
  <c r="I33" i="54" s="1"/>
  <c r="H25" i="54"/>
  <c r="H33" i="54" s="1"/>
  <c r="J33" i="54" s="1"/>
  <c r="F25" i="54"/>
  <c r="D25" i="54"/>
  <c r="C25" i="54"/>
  <c r="F24" i="54"/>
  <c r="D24" i="54"/>
  <c r="C24" i="54"/>
  <c r="M23" i="54"/>
  <c r="J23" i="54"/>
  <c r="G23" i="54" s="1"/>
  <c r="E23" i="54"/>
  <c r="P23" i="54" s="1"/>
  <c r="M22" i="54"/>
  <c r="J22" i="54"/>
  <c r="G22" i="54" s="1"/>
  <c r="E22" i="54"/>
  <c r="M21" i="54"/>
  <c r="J21" i="54"/>
  <c r="E21" i="54"/>
  <c r="M20" i="54"/>
  <c r="J20" i="54"/>
  <c r="E20" i="54"/>
  <c r="O19" i="54"/>
  <c r="O24" i="54" s="1"/>
  <c r="N19" i="54"/>
  <c r="N24" i="54" s="1"/>
  <c r="L19" i="54"/>
  <c r="L24" i="54" s="1"/>
  <c r="K19" i="54"/>
  <c r="M19" i="54" s="1"/>
  <c r="M24" i="54" s="1"/>
  <c r="I19" i="54"/>
  <c r="I24" i="54" s="1"/>
  <c r="H19" i="54"/>
  <c r="H24" i="54" s="1"/>
  <c r="F19" i="54"/>
  <c r="D19" i="54"/>
  <c r="C19" i="54"/>
  <c r="F18" i="54"/>
  <c r="D18" i="54"/>
  <c r="C18" i="54"/>
  <c r="M17" i="54"/>
  <c r="J17" i="54"/>
  <c r="G17" i="54" s="1"/>
  <c r="E17" i="54"/>
  <c r="M16" i="54"/>
  <c r="J16" i="54"/>
  <c r="G16" i="54" s="1"/>
  <c r="E16" i="54"/>
  <c r="M15" i="54"/>
  <c r="J15" i="54"/>
  <c r="G15" i="54"/>
  <c r="E15" i="54"/>
  <c r="M14" i="54"/>
  <c r="J14" i="54"/>
  <c r="G14" i="54" s="1"/>
  <c r="E14" i="54"/>
  <c r="M13" i="54"/>
  <c r="J13" i="54"/>
  <c r="G13" i="54"/>
  <c r="E13" i="54"/>
  <c r="P13" i="54" s="1"/>
  <c r="M12" i="54"/>
  <c r="J12" i="54"/>
  <c r="G12" i="54" s="1"/>
  <c r="Q12" i="54" s="1"/>
  <c r="E12" i="54"/>
  <c r="M11" i="54"/>
  <c r="J11" i="54"/>
  <c r="G11" i="54"/>
  <c r="E11" i="54"/>
  <c r="M10" i="54"/>
  <c r="J10" i="54"/>
  <c r="G10" i="54" s="1"/>
  <c r="E10" i="54"/>
  <c r="P10" i="54" s="1"/>
  <c r="M9" i="54"/>
  <c r="G9" i="54" s="1"/>
  <c r="J9" i="54"/>
  <c r="E9" i="54"/>
  <c r="M8" i="54"/>
  <c r="J8" i="54"/>
  <c r="G8" i="54" s="1"/>
  <c r="E8" i="54"/>
  <c r="M7" i="54"/>
  <c r="J7" i="54"/>
  <c r="G7" i="54"/>
  <c r="E7" i="54"/>
  <c r="P7" i="54" s="1"/>
  <c r="M6" i="54"/>
  <c r="J6" i="54"/>
  <c r="E6" i="54"/>
  <c r="O5" i="54"/>
  <c r="O18" i="54" s="1"/>
  <c r="N5" i="54"/>
  <c r="N18" i="54" s="1"/>
  <c r="L5" i="54"/>
  <c r="L18" i="54" s="1"/>
  <c r="K5" i="54"/>
  <c r="K18" i="54" s="1"/>
  <c r="M18" i="54" s="1"/>
  <c r="I5" i="54"/>
  <c r="I18" i="54" s="1"/>
  <c r="H5" i="54"/>
  <c r="H18" i="54" s="1"/>
  <c r="F5" i="54"/>
  <c r="F43" i="54" s="1"/>
  <c r="F46" i="54" s="1"/>
  <c r="D5" i="54"/>
  <c r="C5" i="54"/>
  <c r="P13" i="53"/>
  <c r="P14" i="53"/>
  <c r="P27" i="53"/>
  <c r="P30" i="53"/>
  <c r="P31" i="53"/>
  <c r="P35" i="53"/>
  <c r="O44" i="53"/>
  <c r="N44" i="53"/>
  <c r="L44" i="53"/>
  <c r="K44" i="53"/>
  <c r="M44" i="53"/>
  <c r="I44" i="53"/>
  <c r="H44" i="53"/>
  <c r="J44" i="53"/>
  <c r="G44" i="53"/>
  <c r="F44" i="53"/>
  <c r="D44" i="53"/>
  <c r="C44" i="53"/>
  <c r="F42" i="53"/>
  <c r="D42" i="53"/>
  <c r="C42" i="53"/>
  <c r="M41" i="53"/>
  <c r="J41" i="53"/>
  <c r="G41" i="53"/>
  <c r="E41" i="53"/>
  <c r="P41" i="53"/>
  <c r="M40" i="53"/>
  <c r="J40" i="53"/>
  <c r="E40" i="53"/>
  <c r="P40" i="53"/>
  <c r="M39" i="53"/>
  <c r="J39" i="53"/>
  <c r="E39" i="53"/>
  <c r="P39" i="53"/>
  <c r="M38" i="53"/>
  <c r="J38" i="53"/>
  <c r="G38" i="53"/>
  <c r="E38" i="53"/>
  <c r="P38" i="53"/>
  <c r="M37" i="53"/>
  <c r="J37" i="53"/>
  <c r="G37" i="53"/>
  <c r="E37" i="53"/>
  <c r="P37" i="53"/>
  <c r="M36" i="53"/>
  <c r="G36" i="53"/>
  <c r="J36" i="53"/>
  <c r="E36" i="53"/>
  <c r="P36" i="53"/>
  <c r="M35" i="53"/>
  <c r="J35" i="53"/>
  <c r="G35" i="53"/>
  <c r="E35" i="53"/>
  <c r="O34" i="53"/>
  <c r="O42" i="53"/>
  <c r="N34" i="53"/>
  <c r="N43" i="53"/>
  <c r="L34" i="53"/>
  <c r="L42" i="53"/>
  <c r="K34" i="53"/>
  <c r="M34" i="53"/>
  <c r="I34" i="53"/>
  <c r="I42" i="53"/>
  <c r="H34" i="53"/>
  <c r="H42" i="53"/>
  <c r="F34" i="53"/>
  <c r="D34" i="53"/>
  <c r="C34" i="53"/>
  <c r="N33" i="53"/>
  <c r="K33" i="53"/>
  <c r="F33" i="53"/>
  <c r="D33" i="53"/>
  <c r="C33" i="53"/>
  <c r="M32" i="53"/>
  <c r="J32" i="53"/>
  <c r="G32" i="53"/>
  <c r="E32" i="53"/>
  <c r="P32" i="53"/>
  <c r="Q32" i="53"/>
  <c r="M31" i="53"/>
  <c r="J31" i="53"/>
  <c r="G31" i="53"/>
  <c r="E31" i="53"/>
  <c r="Q31" i="53"/>
  <c r="M30" i="53"/>
  <c r="J30" i="53"/>
  <c r="G30" i="53"/>
  <c r="E30" i="53"/>
  <c r="M29" i="53"/>
  <c r="J29" i="53"/>
  <c r="G29" i="53"/>
  <c r="E29" i="53"/>
  <c r="P29" i="53"/>
  <c r="M28" i="53"/>
  <c r="J28" i="53"/>
  <c r="E28" i="53"/>
  <c r="P28" i="53"/>
  <c r="M27" i="53"/>
  <c r="J27" i="53"/>
  <c r="G27" i="53"/>
  <c r="E27" i="53"/>
  <c r="M26" i="53"/>
  <c r="J26" i="53"/>
  <c r="G26" i="53"/>
  <c r="E26" i="53"/>
  <c r="P26" i="53"/>
  <c r="O25" i="53"/>
  <c r="O33" i="53"/>
  <c r="N25" i="53"/>
  <c r="L25" i="53"/>
  <c r="L33" i="53"/>
  <c r="K25" i="53"/>
  <c r="I25" i="53"/>
  <c r="I33" i="53"/>
  <c r="H25" i="53"/>
  <c r="H33" i="53"/>
  <c r="J33" i="53"/>
  <c r="F25" i="53"/>
  <c r="D25" i="53"/>
  <c r="C25" i="53"/>
  <c r="L24" i="53"/>
  <c r="F24" i="53"/>
  <c r="D24" i="53"/>
  <c r="C24" i="53"/>
  <c r="M23" i="53"/>
  <c r="J23" i="53"/>
  <c r="G23" i="53"/>
  <c r="E23" i="53"/>
  <c r="P23" i="53"/>
  <c r="M22" i="53"/>
  <c r="J22" i="53"/>
  <c r="G22" i="53" s="1"/>
  <c r="Q22" i="53" s="1"/>
  <c r="E22" i="53"/>
  <c r="M21" i="53"/>
  <c r="J21" i="53"/>
  <c r="G21" i="53"/>
  <c r="Q21" i="53" s="1"/>
  <c r="E21" i="53"/>
  <c r="P21" i="53"/>
  <c r="M20" i="53"/>
  <c r="J20" i="53"/>
  <c r="G20" i="53" s="1"/>
  <c r="Q20" i="53" s="1"/>
  <c r="E20" i="53"/>
  <c r="O19" i="53"/>
  <c r="O24" i="53"/>
  <c r="N19" i="53"/>
  <c r="N24" i="53"/>
  <c r="L19" i="53"/>
  <c r="K19" i="53"/>
  <c r="M19" i="53"/>
  <c r="M24" i="53"/>
  <c r="I19" i="53"/>
  <c r="I43" i="53" s="1"/>
  <c r="I24" i="53"/>
  <c r="I45" i="53" s="1"/>
  <c r="H19" i="53"/>
  <c r="J19" i="53" s="1"/>
  <c r="F19" i="53"/>
  <c r="D19" i="53"/>
  <c r="C19" i="53"/>
  <c r="F18" i="53"/>
  <c r="D18" i="53"/>
  <c r="C18" i="53"/>
  <c r="M17" i="53"/>
  <c r="J17" i="53"/>
  <c r="G17" i="53"/>
  <c r="E17" i="53"/>
  <c r="P17" i="53"/>
  <c r="M16" i="53"/>
  <c r="J16" i="53"/>
  <c r="G16" i="53"/>
  <c r="E16" i="53"/>
  <c r="P16" i="53"/>
  <c r="M15" i="53"/>
  <c r="J15" i="53"/>
  <c r="G15" i="53"/>
  <c r="E15" i="53"/>
  <c r="P15" i="53"/>
  <c r="M14" i="53"/>
  <c r="J14" i="53"/>
  <c r="G14" i="53"/>
  <c r="E14" i="53"/>
  <c r="M13" i="53"/>
  <c r="G13" i="53"/>
  <c r="J13" i="53"/>
  <c r="E13" i="53"/>
  <c r="M12" i="53"/>
  <c r="J12" i="53"/>
  <c r="G12" i="53"/>
  <c r="E12" i="53"/>
  <c r="P12" i="53"/>
  <c r="M11" i="53"/>
  <c r="J11" i="53"/>
  <c r="G11" i="53"/>
  <c r="E11" i="53"/>
  <c r="P11" i="53"/>
  <c r="M10" i="53"/>
  <c r="J10" i="53"/>
  <c r="G10" i="53"/>
  <c r="E10" i="53"/>
  <c r="P10" i="53"/>
  <c r="M9" i="53"/>
  <c r="J9" i="53"/>
  <c r="E9" i="53"/>
  <c r="P9" i="53"/>
  <c r="M8" i="53"/>
  <c r="J8" i="53"/>
  <c r="E8" i="53"/>
  <c r="P8" i="53"/>
  <c r="M7" i="53"/>
  <c r="J7" i="53"/>
  <c r="G7" i="53"/>
  <c r="E7" i="53"/>
  <c r="P7" i="53"/>
  <c r="M6" i="53"/>
  <c r="M5" i="53"/>
  <c r="J6" i="53"/>
  <c r="G6" i="53"/>
  <c r="E6" i="53"/>
  <c r="P6" i="53"/>
  <c r="O5" i="53"/>
  <c r="O18" i="53"/>
  <c r="N5" i="53"/>
  <c r="N18" i="53"/>
  <c r="L5" i="53"/>
  <c r="L18" i="53"/>
  <c r="K5" i="53"/>
  <c r="K18" i="53"/>
  <c r="I5" i="53"/>
  <c r="I18" i="53"/>
  <c r="H5" i="53"/>
  <c r="H18" i="53"/>
  <c r="J18" i="53"/>
  <c r="F5" i="53"/>
  <c r="D5" i="53"/>
  <c r="C5" i="53"/>
  <c r="P6" i="52"/>
  <c r="P9" i="52"/>
  <c r="P12" i="52"/>
  <c r="P14" i="52"/>
  <c r="P16" i="52"/>
  <c r="P29" i="52"/>
  <c r="P30" i="52"/>
  <c r="P31" i="52"/>
  <c r="P32" i="52"/>
  <c r="P35" i="52"/>
  <c r="P37" i="52"/>
  <c r="P38" i="52"/>
  <c r="P40" i="52"/>
  <c r="O44" i="52"/>
  <c r="N44" i="52"/>
  <c r="L44" i="52"/>
  <c r="K44" i="52"/>
  <c r="M44" i="52"/>
  <c r="I44" i="52"/>
  <c r="H44" i="52"/>
  <c r="J44" i="52"/>
  <c r="F44" i="52"/>
  <c r="D44" i="52"/>
  <c r="C44" i="52"/>
  <c r="F42" i="52"/>
  <c r="D42" i="52"/>
  <c r="C42" i="52"/>
  <c r="M41" i="52"/>
  <c r="J41" i="52"/>
  <c r="G41" i="52"/>
  <c r="E41" i="52"/>
  <c r="P41" i="52"/>
  <c r="M40" i="52"/>
  <c r="J40" i="52"/>
  <c r="G40" i="52"/>
  <c r="E40" i="52"/>
  <c r="M39" i="52"/>
  <c r="J39" i="52"/>
  <c r="G39" i="52"/>
  <c r="E39" i="52"/>
  <c r="P39" i="52"/>
  <c r="M38" i="52"/>
  <c r="J38" i="52"/>
  <c r="G38" i="52"/>
  <c r="E38" i="52"/>
  <c r="M37" i="52"/>
  <c r="J37" i="52"/>
  <c r="G37" i="52"/>
  <c r="E37" i="52"/>
  <c r="M36" i="52"/>
  <c r="J36" i="52"/>
  <c r="G36" i="52"/>
  <c r="E36" i="52"/>
  <c r="M35" i="52"/>
  <c r="J35" i="52"/>
  <c r="E35" i="52"/>
  <c r="O34" i="52"/>
  <c r="N34" i="52"/>
  <c r="L34" i="52"/>
  <c r="K34" i="52"/>
  <c r="I34" i="52"/>
  <c r="I42" i="52"/>
  <c r="H34" i="52"/>
  <c r="H42" i="52"/>
  <c r="F34" i="52"/>
  <c r="D34" i="52"/>
  <c r="C34" i="52"/>
  <c r="I33" i="52"/>
  <c r="F33" i="52"/>
  <c r="D33" i="52"/>
  <c r="C33" i="52"/>
  <c r="M32" i="52"/>
  <c r="J32" i="52"/>
  <c r="G32" i="52"/>
  <c r="E32" i="52"/>
  <c r="M31" i="52"/>
  <c r="J31" i="52"/>
  <c r="G31" i="52"/>
  <c r="E31" i="52"/>
  <c r="Q31" i="52"/>
  <c r="M30" i="52"/>
  <c r="J30" i="52"/>
  <c r="G30" i="52"/>
  <c r="E30" i="52"/>
  <c r="M29" i="52"/>
  <c r="J29" i="52"/>
  <c r="G29" i="52"/>
  <c r="E29" i="52"/>
  <c r="M28" i="52"/>
  <c r="J28" i="52"/>
  <c r="G28" i="52"/>
  <c r="E28" i="52"/>
  <c r="P28" i="52"/>
  <c r="M27" i="52"/>
  <c r="J27" i="52"/>
  <c r="G27" i="52"/>
  <c r="E27" i="52"/>
  <c r="P27" i="52"/>
  <c r="M26" i="52"/>
  <c r="J26" i="52"/>
  <c r="G26" i="52"/>
  <c r="E26" i="52"/>
  <c r="P26" i="52"/>
  <c r="O25" i="52"/>
  <c r="O33" i="52"/>
  <c r="N25" i="52"/>
  <c r="N33" i="52"/>
  <c r="L25" i="52"/>
  <c r="L33" i="52"/>
  <c r="K25" i="52"/>
  <c r="I25" i="52"/>
  <c r="H25" i="52"/>
  <c r="H33" i="52"/>
  <c r="J33" i="52"/>
  <c r="F25" i="52"/>
  <c r="D25" i="52"/>
  <c r="C25" i="52"/>
  <c r="F24" i="52"/>
  <c r="D24" i="52"/>
  <c r="C24" i="52"/>
  <c r="M23" i="52"/>
  <c r="J23" i="52"/>
  <c r="G23" i="52"/>
  <c r="E23" i="52"/>
  <c r="P23" i="52"/>
  <c r="M22" i="52"/>
  <c r="J22" i="52"/>
  <c r="G22" i="52"/>
  <c r="E22" i="52"/>
  <c r="P22" i="52"/>
  <c r="M21" i="52"/>
  <c r="J21" i="52"/>
  <c r="G21" i="52"/>
  <c r="E21" i="52"/>
  <c r="M20" i="52"/>
  <c r="J20" i="52"/>
  <c r="G20" i="52"/>
  <c r="E20" i="52"/>
  <c r="P20" i="52"/>
  <c r="O19" i="52"/>
  <c r="O24" i="52"/>
  <c r="N19" i="52"/>
  <c r="N24" i="52"/>
  <c r="L19" i="52"/>
  <c r="L24" i="52"/>
  <c r="K19" i="52"/>
  <c r="M19" i="52"/>
  <c r="M24" i="52"/>
  <c r="I19" i="52"/>
  <c r="I24" i="52"/>
  <c r="H19" i="52"/>
  <c r="H24" i="52"/>
  <c r="F19" i="52"/>
  <c r="D19" i="52"/>
  <c r="C19" i="52"/>
  <c r="F18" i="52"/>
  <c r="D18" i="52"/>
  <c r="C18" i="52"/>
  <c r="M17" i="52"/>
  <c r="J17" i="52"/>
  <c r="G17" i="52"/>
  <c r="E17" i="52"/>
  <c r="P17" i="52"/>
  <c r="M16" i="52"/>
  <c r="J16" i="52"/>
  <c r="G16" i="52"/>
  <c r="E16" i="52"/>
  <c r="M15" i="52"/>
  <c r="J15" i="52"/>
  <c r="G15" i="52"/>
  <c r="E15" i="52"/>
  <c r="P15" i="52"/>
  <c r="M14" i="52"/>
  <c r="J14" i="52"/>
  <c r="G14" i="52"/>
  <c r="E14" i="52"/>
  <c r="M13" i="52"/>
  <c r="J13" i="52"/>
  <c r="G13" i="52"/>
  <c r="E13" i="52"/>
  <c r="M12" i="52"/>
  <c r="J12" i="52"/>
  <c r="G12" i="52"/>
  <c r="E12" i="52"/>
  <c r="Q12" i="52"/>
  <c r="M11" i="52"/>
  <c r="J11" i="52"/>
  <c r="G11" i="52"/>
  <c r="E11" i="52"/>
  <c r="P11" i="52"/>
  <c r="M10" i="52"/>
  <c r="J10" i="52"/>
  <c r="G10" i="52"/>
  <c r="E10" i="52"/>
  <c r="P10" i="52"/>
  <c r="M9" i="52"/>
  <c r="J9" i="52"/>
  <c r="G9" i="52"/>
  <c r="E9" i="52"/>
  <c r="M8" i="52"/>
  <c r="J8" i="52"/>
  <c r="G8" i="52"/>
  <c r="E8" i="52"/>
  <c r="P8" i="52"/>
  <c r="M7" i="52"/>
  <c r="J7" i="52"/>
  <c r="G7" i="52"/>
  <c r="E7" i="52"/>
  <c r="P7" i="52"/>
  <c r="M6" i="52"/>
  <c r="J6" i="52"/>
  <c r="G6" i="52"/>
  <c r="E6" i="52"/>
  <c r="O5" i="52"/>
  <c r="O18" i="52"/>
  <c r="N5" i="52"/>
  <c r="N18" i="52"/>
  <c r="L5" i="52"/>
  <c r="L18" i="52"/>
  <c r="K5" i="52"/>
  <c r="K18" i="52"/>
  <c r="I5" i="52"/>
  <c r="I18" i="52"/>
  <c r="H5" i="52"/>
  <c r="H18" i="52"/>
  <c r="F5" i="52"/>
  <c r="D5" i="52"/>
  <c r="C5" i="52"/>
  <c r="P6" i="51"/>
  <c r="P7" i="51"/>
  <c r="P8" i="51"/>
  <c r="P9" i="51"/>
  <c r="P10" i="51"/>
  <c r="P11" i="51"/>
  <c r="P12" i="51"/>
  <c r="P13" i="51"/>
  <c r="P14" i="51"/>
  <c r="P15" i="51"/>
  <c r="P16" i="51"/>
  <c r="Q16" i="51"/>
  <c r="P17" i="51"/>
  <c r="P18" i="51"/>
  <c r="P19" i="51"/>
  <c r="P20" i="51"/>
  <c r="P21" i="51"/>
  <c r="P22" i="51"/>
  <c r="P23" i="51"/>
  <c r="P24" i="51"/>
  <c r="P25" i="51"/>
  <c r="P26" i="51"/>
  <c r="P27" i="51"/>
  <c r="P28" i="51"/>
  <c r="Q28" i="51"/>
  <c r="P29" i="51"/>
  <c r="P30" i="51"/>
  <c r="P31" i="51"/>
  <c r="P32" i="51"/>
  <c r="P33" i="51"/>
  <c r="P34" i="51"/>
  <c r="P35" i="51"/>
  <c r="P36" i="51"/>
  <c r="P37" i="51"/>
  <c r="P38" i="51"/>
  <c r="P39" i="51"/>
  <c r="P40" i="51"/>
  <c r="P41" i="51"/>
  <c r="P42" i="51"/>
  <c r="P43" i="51"/>
  <c r="P44" i="51"/>
  <c r="P45" i="51"/>
  <c r="P5" i="51"/>
  <c r="F47" i="51"/>
  <c r="F46" i="51"/>
  <c r="E47" i="51"/>
  <c r="E46" i="51"/>
  <c r="D47" i="51"/>
  <c r="D46" i="51"/>
  <c r="C47" i="51"/>
  <c r="C46" i="51"/>
  <c r="O44" i="51"/>
  <c r="N44" i="51"/>
  <c r="L44" i="51"/>
  <c r="K44" i="51"/>
  <c r="M44" i="51"/>
  <c r="I44" i="51"/>
  <c r="H44" i="51"/>
  <c r="F44" i="51"/>
  <c r="D44" i="51"/>
  <c r="C44" i="51"/>
  <c r="K42" i="51"/>
  <c r="F42" i="51"/>
  <c r="D42" i="51"/>
  <c r="C42" i="51"/>
  <c r="M41" i="51"/>
  <c r="J41" i="51"/>
  <c r="E41" i="51"/>
  <c r="M40" i="51"/>
  <c r="J40" i="51"/>
  <c r="G40" i="51"/>
  <c r="E40" i="51"/>
  <c r="M39" i="51"/>
  <c r="J39" i="51"/>
  <c r="G39" i="51"/>
  <c r="E39" i="51"/>
  <c r="M38" i="51"/>
  <c r="J38" i="51"/>
  <c r="G38" i="51"/>
  <c r="E38" i="51"/>
  <c r="M37" i="51"/>
  <c r="J37" i="51"/>
  <c r="G37" i="51"/>
  <c r="E37" i="51"/>
  <c r="M36" i="51"/>
  <c r="J36" i="51"/>
  <c r="G36" i="51"/>
  <c r="E36" i="51"/>
  <c r="M35" i="51"/>
  <c r="J35" i="51"/>
  <c r="G35" i="51"/>
  <c r="E35" i="51"/>
  <c r="O34" i="51"/>
  <c r="O42" i="51"/>
  <c r="N34" i="51"/>
  <c r="L34" i="51"/>
  <c r="K34" i="51"/>
  <c r="I34" i="51"/>
  <c r="I42" i="51"/>
  <c r="H34" i="51"/>
  <c r="H42" i="51"/>
  <c r="F34" i="51"/>
  <c r="D34" i="51"/>
  <c r="C34" i="51"/>
  <c r="O33" i="51"/>
  <c r="K33" i="51"/>
  <c r="F33" i="51"/>
  <c r="D33" i="51"/>
  <c r="C33" i="51"/>
  <c r="M32" i="51"/>
  <c r="J32" i="51"/>
  <c r="G32" i="51"/>
  <c r="E32" i="51"/>
  <c r="M31" i="51"/>
  <c r="J31" i="51"/>
  <c r="G31" i="51"/>
  <c r="E31" i="51"/>
  <c r="Q31" i="51"/>
  <c r="M30" i="51"/>
  <c r="J30" i="51"/>
  <c r="G30" i="51"/>
  <c r="E30" i="51"/>
  <c r="M29" i="51"/>
  <c r="J29" i="51"/>
  <c r="G29" i="51"/>
  <c r="E29" i="51"/>
  <c r="M28" i="51"/>
  <c r="J28" i="51"/>
  <c r="G28" i="51"/>
  <c r="E28" i="51"/>
  <c r="M27" i="51"/>
  <c r="J27" i="51"/>
  <c r="G27" i="51"/>
  <c r="E27" i="51"/>
  <c r="M26" i="51"/>
  <c r="J26" i="51"/>
  <c r="G26" i="51"/>
  <c r="E26" i="51"/>
  <c r="O25" i="51"/>
  <c r="N25" i="51"/>
  <c r="N33" i="51"/>
  <c r="L25" i="51"/>
  <c r="M25" i="51"/>
  <c r="K25" i="51"/>
  <c r="I25" i="51"/>
  <c r="I33" i="51"/>
  <c r="H25" i="51"/>
  <c r="H33" i="51"/>
  <c r="F25" i="51"/>
  <c r="D25" i="51"/>
  <c r="C25" i="51"/>
  <c r="L24" i="51"/>
  <c r="F24" i="51"/>
  <c r="D24" i="51"/>
  <c r="C24" i="51"/>
  <c r="M23" i="51"/>
  <c r="J23" i="51"/>
  <c r="G23" i="51"/>
  <c r="E23" i="51"/>
  <c r="Q23" i="51"/>
  <c r="M22" i="51"/>
  <c r="J22" i="51"/>
  <c r="G22" i="51"/>
  <c r="E22" i="51"/>
  <c r="M21" i="51"/>
  <c r="J21" i="51"/>
  <c r="G21" i="51"/>
  <c r="Q21" i="51"/>
  <c r="E21" i="51"/>
  <c r="M20" i="51"/>
  <c r="J20" i="51"/>
  <c r="G20" i="51"/>
  <c r="E20" i="51"/>
  <c r="Q20" i="51"/>
  <c r="O19" i="51"/>
  <c r="O24" i="51"/>
  <c r="N19" i="51"/>
  <c r="N24" i="51"/>
  <c r="L19" i="51"/>
  <c r="K19" i="51"/>
  <c r="M19" i="51"/>
  <c r="M24" i="51"/>
  <c r="I19" i="51"/>
  <c r="I24" i="51"/>
  <c r="H19" i="51"/>
  <c r="J19" i="51"/>
  <c r="F19" i="51"/>
  <c r="D19" i="51"/>
  <c r="C19" i="51"/>
  <c r="K18" i="51"/>
  <c r="I18" i="51"/>
  <c r="F18" i="51"/>
  <c r="D18" i="51"/>
  <c r="C18" i="51"/>
  <c r="M17" i="51"/>
  <c r="J17" i="51"/>
  <c r="G17" i="51"/>
  <c r="E17" i="51"/>
  <c r="M16" i="51"/>
  <c r="J16" i="51"/>
  <c r="G16" i="51"/>
  <c r="E16" i="51"/>
  <c r="M15" i="51"/>
  <c r="J15" i="51"/>
  <c r="G15" i="51"/>
  <c r="E15" i="51"/>
  <c r="M14" i="51"/>
  <c r="J14" i="51"/>
  <c r="G14" i="51"/>
  <c r="E14" i="51"/>
  <c r="M13" i="51"/>
  <c r="J13" i="51"/>
  <c r="G13" i="51"/>
  <c r="E13" i="51"/>
  <c r="Q13" i="51"/>
  <c r="Q12" i="51"/>
  <c r="M12" i="51"/>
  <c r="J12" i="51"/>
  <c r="G12" i="51"/>
  <c r="E12" i="51"/>
  <c r="M11" i="51"/>
  <c r="J11" i="51"/>
  <c r="E11" i="51"/>
  <c r="M10" i="51"/>
  <c r="J10" i="51"/>
  <c r="G10" i="51"/>
  <c r="E10" i="51"/>
  <c r="Q10" i="51"/>
  <c r="M9" i="51"/>
  <c r="J9" i="51"/>
  <c r="G9" i="51"/>
  <c r="E9" i="51"/>
  <c r="M8" i="51"/>
  <c r="G8" i="51"/>
  <c r="Q8" i="51"/>
  <c r="J8" i="51"/>
  <c r="E8" i="51"/>
  <c r="M7" i="51"/>
  <c r="J7" i="51"/>
  <c r="G7" i="51"/>
  <c r="E7" i="51"/>
  <c r="M6" i="51"/>
  <c r="J6" i="51"/>
  <c r="E6" i="51"/>
  <c r="O5" i="51"/>
  <c r="O18" i="51"/>
  <c r="N5" i="51"/>
  <c r="N18" i="51"/>
  <c r="L5" i="51"/>
  <c r="L18" i="51"/>
  <c r="K5" i="51"/>
  <c r="I5" i="51"/>
  <c r="H5" i="51"/>
  <c r="H18" i="51"/>
  <c r="F5" i="51"/>
  <c r="D5" i="51"/>
  <c r="C5" i="51"/>
  <c r="P6" i="50"/>
  <c r="P7" i="50"/>
  <c r="P8" i="50"/>
  <c r="P9" i="50"/>
  <c r="P10" i="50"/>
  <c r="P11" i="50"/>
  <c r="P12" i="50"/>
  <c r="P13" i="50"/>
  <c r="P14" i="50"/>
  <c r="P15" i="50"/>
  <c r="P16" i="50"/>
  <c r="P17" i="50"/>
  <c r="P18" i="50"/>
  <c r="P19" i="50"/>
  <c r="P20" i="50"/>
  <c r="P21" i="50"/>
  <c r="P22" i="50"/>
  <c r="P23" i="50"/>
  <c r="P24" i="50"/>
  <c r="P25" i="50"/>
  <c r="P26" i="50"/>
  <c r="P27" i="50"/>
  <c r="P28" i="50"/>
  <c r="P29" i="50"/>
  <c r="P30" i="50"/>
  <c r="P31" i="50"/>
  <c r="P32" i="50"/>
  <c r="P33" i="50"/>
  <c r="P34" i="50"/>
  <c r="P35" i="50"/>
  <c r="P36" i="50"/>
  <c r="P37" i="50"/>
  <c r="P38" i="50"/>
  <c r="P39" i="50"/>
  <c r="P40" i="50"/>
  <c r="P41" i="50"/>
  <c r="P42" i="50"/>
  <c r="P43" i="50"/>
  <c r="P44" i="50"/>
  <c r="P45" i="50"/>
  <c r="P5" i="50"/>
  <c r="F47" i="50"/>
  <c r="F46" i="50"/>
  <c r="E47" i="50"/>
  <c r="E46" i="50"/>
  <c r="D47" i="50"/>
  <c r="D46" i="50"/>
  <c r="C47" i="50"/>
  <c r="C46" i="50"/>
  <c r="O44" i="50"/>
  <c r="N44" i="50"/>
  <c r="L44" i="50"/>
  <c r="K44" i="50"/>
  <c r="M44" i="50"/>
  <c r="I44" i="50"/>
  <c r="H44" i="50"/>
  <c r="F44" i="50"/>
  <c r="D44" i="50"/>
  <c r="C44" i="50"/>
  <c r="F42" i="50"/>
  <c r="D42" i="50"/>
  <c r="C42" i="50"/>
  <c r="M41" i="50"/>
  <c r="J41" i="50"/>
  <c r="G41" i="50"/>
  <c r="Q41" i="50"/>
  <c r="E41" i="50"/>
  <c r="M40" i="50"/>
  <c r="J40" i="50"/>
  <c r="G40" i="50"/>
  <c r="Q40" i="50"/>
  <c r="E40" i="50"/>
  <c r="M39" i="50"/>
  <c r="G39" i="50"/>
  <c r="Q39" i="50"/>
  <c r="J39" i="50"/>
  <c r="E39" i="50"/>
  <c r="M38" i="50"/>
  <c r="J38" i="50"/>
  <c r="G38" i="50"/>
  <c r="Q38" i="50"/>
  <c r="E38" i="50"/>
  <c r="M37" i="50"/>
  <c r="J37" i="50"/>
  <c r="G37" i="50"/>
  <c r="Q37" i="50"/>
  <c r="E37" i="50"/>
  <c r="M36" i="50"/>
  <c r="G36" i="50"/>
  <c r="Q36" i="50"/>
  <c r="J36" i="50"/>
  <c r="E36" i="50"/>
  <c r="M35" i="50"/>
  <c r="G35" i="50"/>
  <c r="Q35" i="50"/>
  <c r="J35" i="50"/>
  <c r="E35" i="50"/>
  <c r="O34" i="50"/>
  <c r="O42" i="50"/>
  <c r="N34" i="50"/>
  <c r="N42" i="50"/>
  <c r="L34" i="50"/>
  <c r="L42" i="50"/>
  <c r="K34" i="50"/>
  <c r="K42" i="50"/>
  <c r="K43" i="50"/>
  <c r="I34" i="50"/>
  <c r="I42" i="50"/>
  <c r="H34" i="50"/>
  <c r="F34" i="50"/>
  <c r="D34" i="50"/>
  <c r="C34" i="50"/>
  <c r="K33" i="50"/>
  <c r="F33" i="50"/>
  <c r="D33" i="50"/>
  <c r="C33" i="50"/>
  <c r="M32" i="50"/>
  <c r="J32" i="50"/>
  <c r="G32" i="50"/>
  <c r="Q32" i="50"/>
  <c r="E32" i="50"/>
  <c r="M31" i="50"/>
  <c r="J31" i="50"/>
  <c r="G31" i="50"/>
  <c r="Q31" i="50"/>
  <c r="E31" i="50"/>
  <c r="M30" i="50"/>
  <c r="J30" i="50"/>
  <c r="G30" i="50"/>
  <c r="E30" i="50"/>
  <c r="M29" i="50"/>
  <c r="J29" i="50"/>
  <c r="G29" i="50"/>
  <c r="Q29" i="50"/>
  <c r="E29" i="50"/>
  <c r="M28" i="50"/>
  <c r="J28" i="50"/>
  <c r="G28" i="50"/>
  <c r="Q28" i="50"/>
  <c r="E28" i="50"/>
  <c r="M27" i="50"/>
  <c r="J27" i="50"/>
  <c r="G27" i="50"/>
  <c r="Q27" i="50"/>
  <c r="E27" i="50"/>
  <c r="M26" i="50"/>
  <c r="J26" i="50"/>
  <c r="G26" i="50"/>
  <c r="Q26" i="50"/>
  <c r="E26" i="50"/>
  <c r="O25" i="50"/>
  <c r="O33" i="50"/>
  <c r="N25" i="50"/>
  <c r="N33" i="50"/>
  <c r="L25" i="50"/>
  <c r="M25" i="50"/>
  <c r="K25" i="50"/>
  <c r="I25" i="50"/>
  <c r="I33" i="50"/>
  <c r="H25" i="50"/>
  <c r="J25" i="50"/>
  <c r="F25" i="50"/>
  <c r="D25" i="50"/>
  <c r="C25" i="50"/>
  <c r="K24" i="50"/>
  <c r="F24" i="50"/>
  <c r="D24" i="50"/>
  <c r="C24" i="50"/>
  <c r="M23" i="50"/>
  <c r="J23" i="50"/>
  <c r="G23" i="50"/>
  <c r="Q23" i="50"/>
  <c r="E23" i="50"/>
  <c r="M22" i="50"/>
  <c r="J22" i="50"/>
  <c r="G22" i="50"/>
  <c r="Q22" i="50"/>
  <c r="E22" i="50"/>
  <c r="M21" i="50"/>
  <c r="J21" i="50"/>
  <c r="G21" i="50"/>
  <c r="Q21" i="50"/>
  <c r="E21" i="50"/>
  <c r="M20" i="50"/>
  <c r="J20" i="50"/>
  <c r="G20" i="50"/>
  <c r="Q20" i="50"/>
  <c r="E20" i="50"/>
  <c r="O19" i="50"/>
  <c r="O24" i="50"/>
  <c r="N19" i="50"/>
  <c r="L19" i="50"/>
  <c r="M19" i="50"/>
  <c r="M24" i="50"/>
  <c r="K19" i="50"/>
  <c r="I19" i="50"/>
  <c r="I24" i="50"/>
  <c r="H19" i="50"/>
  <c r="H24" i="50"/>
  <c r="F19" i="50"/>
  <c r="D19" i="50"/>
  <c r="C19" i="50"/>
  <c r="K18" i="50"/>
  <c r="F18" i="50"/>
  <c r="D18" i="50"/>
  <c r="C18" i="50"/>
  <c r="M17" i="50"/>
  <c r="J17" i="50"/>
  <c r="E17" i="50"/>
  <c r="M16" i="50"/>
  <c r="J16" i="50"/>
  <c r="G16" i="50"/>
  <c r="Q16" i="50"/>
  <c r="E16" i="50"/>
  <c r="M15" i="50"/>
  <c r="J15" i="50"/>
  <c r="E15" i="50"/>
  <c r="M14" i="50"/>
  <c r="J14" i="50"/>
  <c r="G14" i="50"/>
  <c r="Q14" i="50"/>
  <c r="E14" i="50"/>
  <c r="M13" i="50"/>
  <c r="J13" i="50"/>
  <c r="G13" i="50"/>
  <c r="Q13" i="50"/>
  <c r="E13" i="50"/>
  <c r="M12" i="50"/>
  <c r="J12" i="50"/>
  <c r="G12" i="50"/>
  <c r="E12" i="50"/>
  <c r="M11" i="50"/>
  <c r="G11" i="50"/>
  <c r="Q11" i="50"/>
  <c r="J11" i="50"/>
  <c r="E11" i="50"/>
  <c r="M10" i="50"/>
  <c r="J10" i="50"/>
  <c r="G10" i="50"/>
  <c r="Q10" i="50"/>
  <c r="E10" i="50"/>
  <c r="M9" i="50"/>
  <c r="J9" i="50"/>
  <c r="G9" i="50"/>
  <c r="Q9" i="50"/>
  <c r="E9" i="50"/>
  <c r="M8" i="50"/>
  <c r="J8" i="50"/>
  <c r="E8" i="50"/>
  <c r="M7" i="50"/>
  <c r="J7" i="50"/>
  <c r="G7" i="50"/>
  <c r="Q7" i="50"/>
  <c r="E7" i="50"/>
  <c r="M6" i="50"/>
  <c r="G6" i="50"/>
  <c r="Q6" i="50"/>
  <c r="J6" i="50"/>
  <c r="E6" i="50"/>
  <c r="O5" i="50"/>
  <c r="O18" i="50"/>
  <c r="N5" i="50"/>
  <c r="N18" i="50"/>
  <c r="L5" i="50"/>
  <c r="L18" i="50"/>
  <c r="K5" i="50"/>
  <c r="I5" i="50"/>
  <c r="I18" i="50"/>
  <c r="H5" i="50"/>
  <c r="H18" i="50"/>
  <c r="F5" i="50"/>
  <c r="D5" i="50"/>
  <c r="C5" i="50"/>
  <c r="O44" i="49"/>
  <c r="N44" i="49"/>
  <c r="M44" i="49"/>
  <c r="L44" i="49"/>
  <c r="K44" i="49"/>
  <c r="I44" i="49"/>
  <c r="J44" i="49"/>
  <c r="G44" i="49"/>
  <c r="H44" i="49"/>
  <c r="F44" i="49"/>
  <c r="D44" i="49"/>
  <c r="C44" i="49"/>
  <c r="O42" i="49"/>
  <c r="K42" i="49"/>
  <c r="I42" i="49"/>
  <c r="F42" i="49"/>
  <c r="D42" i="49"/>
  <c r="C42" i="49"/>
  <c r="M41" i="49"/>
  <c r="J41" i="49"/>
  <c r="G41" i="49"/>
  <c r="E41" i="49"/>
  <c r="P41" i="49"/>
  <c r="M40" i="49"/>
  <c r="J40" i="49"/>
  <c r="G40" i="49"/>
  <c r="E40" i="49"/>
  <c r="M39" i="49"/>
  <c r="J39" i="49"/>
  <c r="E39" i="49"/>
  <c r="P39" i="49"/>
  <c r="M38" i="49"/>
  <c r="J38" i="49"/>
  <c r="G38" i="49"/>
  <c r="E38" i="49"/>
  <c r="P38" i="49"/>
  <c r="M37" i="49"/>
  <c r="J37" i="49"/>
  <c r="G37" i="49"/>
  <c r="E37" i="49"/>
  <c r="M36" i="49"/>
  <c r="J36" i="49"/>
  <c r="G36" i="49"/>
  <c r="E36" i="49"/>
  <c r="P36" i="49"/>
  <c r="Q36" i="49"/>
  <c r="M35" i="49"/>
  <c r="J35" i="49"/>
  <c r="G35" i="49"/>
  <c r="E35" i="49"/>
  <c r="O34" i="49"/>
  <c r="N34" i="49"/>
  <c r="N42" i="49"/>
  <c r="M34" i="49"/>
  <c r="L34" i="49"/>
  <c r="K34" i="49"/>
  <c r="J34" i="49"/>
  <c r="G34" i="49"/>
  <c r="I34" i="49"/>
  <c r="H34" i="49"/>
  <c r="H42" i="49"/>
  <c r="J42" i="49"/>
  <c r="F34" i="49"/>
  <c r="D34" i="49"/>
  <c r="C34" i="49"/>
  <c r="K33" i="49"/>
  <c r="F33" i="49"/>
  <c r="D33" i="49"/>
  <c r="C33" i="49"/>
  <c r="M32" i="49"/>
  <c r="J32" i="49"/>
  <c r="G32" i="49"/>
  <c r="E32" i="49"/>
  <c r="P32" i="49"/>
  <c r="Q32" i="49"/>
  <c r="M31" i="49"/>
  <c r="J31" i="49"/>
  <c r="G31" i="49"/>
  <c r="E31" i="49"/>
  <c r="P31" i="49"/>
  <c r="Q31" i="49"/>
  <c r="M30" i="49"/>
  <c r="J30" i="49"/>
  <c r="G30" i="49"/>
  <c r="E30" i="49"/>
  <c r="M29" i="49"/>
  <c r="J29" i="49"/>
  <c r="G29" i="49"/>
  <c r="E29" i="49"/>
  <c r="P29" i="49"/>
  <c r="Q29" i="49"/>
  <c r="M28" i="49"/>
  <c r="J28" i="49"/>
  <c r="G28" i="49"/>
  <c r="E28" i="49"/>
  <c r="P28" i="49"/>
  <c r="M27" i="49"/>
  <c r="J27" i="49"/>
  <c r="G27" i="49"/>
  <c r="E27" i="49"/>
  <c r="Q27" i="49"/>
  <c r="M26" i="49"/>
  <c r="J26" i="49"/>
  <c r="G26" i="49"/>
  <c r="E26" i="49"/>
  <c r="O25" i="49"/>
  <c r="N25" i="49"/>
  <c r="N33" i="49"/>
  <c r="M25" i="49"/>
  <c r="L25" i="49"/>
  <c r="L33" i="49"/>
  <c r="M33" i="49"/>
  <c r="K25" i="49"/>
  <c r="I25" i="49"/>
  <c r="H25" i="49"/>
  <c r="H33" i="49"/>
  <c r="F25" i="49"/>
  <c r="F43" i="49"/>
  <c r="D25" i="49"/>
  <c r="C25" i="49"/>
  <c r="O24" i="49"/>
  <c r="F24" i="49"/>
  <c r="D24" i="49"/>
  <c r="C24" i="49"/>
  <c r="M23" i="49"/>
  <c r="J23" i="49"/>
  <c r="G23" i="49"/>
  <c r="E23" i="49"/>
  <c r="M22" i="49"/>
  <c r="J22" i="49"/>
  <c r="G22" i="49"/>
  <c r="E22" i="49"/>
  <c r="P22" i="49"/>
  <c r="Q22" i="49"/>
  <c r="M21" i="49"/>
  <c r="J21" i="49"/>
  <c r="G21" i="49"/>
  <c r="E21" i="49"/>
  <c r="M20" i="49"/>
  <c r="J20" i="49"/>
  <c r="G20" i="49"/>
  <c r="E20" i="49"/>
  <c r="O19" i="49"/>
  <c r="N19" i="49"/>
  <c r="N24" i="49"/>
  <c r="L19" i="49"/>
  <c r="L24" i="49"/>
  <c r="L45" i="49"/>
  <c r="K19" i="49"/>
  <c r="M19" i="49"/>
  <c r="M24" i="49"/>
  <c r="I19" i="49"/>
  <c r="J19" i="49"/>
  <c r="H19" i="49"/>
  <c r="H24" i="49"/>
  <c r="F19" i="49"/>
  <c r="D19" i="49"/>
  <c r="C19" i="49"/>
  <c r="O18" i="49"/>
  <c r="K18" i="49"/>
  <c r="F18" i="49"/>
  <c r="D18" i="49"/>
  <c r="C18" i="49"/>
  <c r="M17" i="49"/>
  <c r="J17" i="49"/>
  <c r="G17" i="49"/>
  <c r="E17" i="49"/>
  <c r="P16" i="49"/>
  <c r="M16" i="49"/>
  <c r="J16" i="49"/>
  <c r="G16" i="49"/>
  <c r="E16" i="49"/>
  <c r="M15" i="49"/>
  <c r="J15" i="49"/>
  <c r="G15" i="49"/>
  <c r="E15" i="49"/>
  <c r="M14" i="49"/>
  <c r="J14" i="49"/>
  <c r="G14" i="49"/>
  <c r="E14" i="49"/>
  <c r="P14" i="49"/>
  <c r="M13" i="49"/>
  <c r="J13" i="49"/>
  <c r="G13" i="49"/>
  <c r="E13" i="49"/>
  <c r="P13" i="49"/>
  <c r="Q13" i="49"/>
  <c r="M12" i="49"/>
  <c r="J12" i="49"/>
  <c r="G12" i="49"/>
  <c r="E12" i="49"/>
  <c r="P12" i="49"/>
  <c r="Q12" i="49"/>
  <c r="M11" i="49"/>
  <c r="J11" i="49"/>
  <c r="G11" i="49"/>
  <c r="E11" i="49"/>
  <c r="P10" i="49"/>
  <c r="Q10" i="49"/>
  <c r="M10" i="49"/>
  <c r="J10" i="49"/>
  <c r="G10" i="49"/>
  <c r="E10" i="49"/>
  <c r="M9" i="49"/>
  <c r="J9" i="49"/>
  <c r="G9" i="49"/>
  <c r="E9" i="49"/>
  <c r="P9" i="49"/>
  <c r="Q9" i="49"/>
  <c r="M8" i="49"/>
  <c r="J8" i="49"/>
  <c r="G8" i="49"/>
  <c r="E8" i="49"/>
  <c r="M7" i="49"/>
  <c r="J7" i="49"/>
  <c r="G7" i="49"/>
  <c r="E7" i="49"/>
  <c r="P7" i="49"/>
  <c r="Q7" i="49"/>
  <c r="M6" i="49"/>
  <c r="J6" i="49"/>
  <c r="J5" i="49"/>
  <c r="G6" i="49"/>
  <c r="E6" i="49"/>
  <c r="O5" i="49"/>
  <c r="N5" i="49"/>
  <c r="N18" i="49"/>
  <c r="L5" i="49"/>
  <c r="L18" i="49"/>
  <c r="K5" i="49"/>
  <c r="I5" i="49"/>
  <c r="I18" i="49"/>
  <c r="H5" i="49"/>
  <c r="H18" i="49"/>
  <c r="J18" i="49"/>
  <c r="F5" i="49"/>
  <c r="D5" i="49"/>
  <c r="D43" i="49"/>
  <c r="C5" i="49"/>
  <c r="C43" i="49"/>
  <c r="F45" i="49"/>
  <c r="F46" i="49"/>
  <c r="D45" i="49"/>
  <c r="E19" i="49"/>
  <c r="P19" i="49"/>
  <c r="P6" i="49"/>
  <c r="C45" i="49"/>
  <c r="P17" i="49"/>
  <c r="Q17" i="49"/>
  <c r="P20" i="49"/>
  <c r="Q20" i="49"/>
  <c r="L43" i="49"/>
  <c r="L42" i="49"/>
  <c r="N45" i="49"/>
  <c r="E18" i="49"/>
  <c r="E25" i="49"/>
  <c r="P26" i="49"/>
  <c r="E33" i="49"/>
  <c r="Q38" i="49"/>
  <c r="Q41" i="49"/>
  <c r="H43" i="49"/>
  <c r="N43" i="49"/>
  <c r="P14" i="43"/>
  <c r="P28" i="43"/>
  <c r="O44" i="43"/>
  <c r="N44" i="43"/>
  <c r="L44" i="43"/>
  <c r="K44" i="43"/>
  <c r="I44" i="43"/>
  <c r="H44" i="43"/>
  <c r="F44" i="43"/>
  <c r="F45" i="43"/>
  <c r="D44" i="43"/>
  <c r="C44" i="43"/>
  <c r="F42" i="43"/>
  <c r="D42" i="43"/>
  <c r="C42" i="43"/>
  <c r="M41" i="43"/>
  <c r="J41" i="43"/>
  <c r="G41" i="43"/>
  <c r="E41" i="43"/>
  <c r="M40" i="43"/>
  <c r="J40" i="43"/>
  <c r="E40" i="43"/>
  <c r="P40" i="49"/>
  <c r="M39" i="43"/>
  <c r="G39" i="43"/>
  <c r="J39" i="43"/>
  <c r="E39" i="43"/>
  <c r="M38" i="43"/>
  <c r="J38" i="43"/>
  <c r="G38" i="43"/>
  <c r="E38" i="43"/>
  <c r="M37" i="43"/>
  <c r="G37" i="43"/>
  <c r="J37" i="43"/>
  <c r="E37" i="43"/>
  <c r="M36" i="43"/>
  <c r="G36" i="43"/>
  <c r="J36" i="43"/>
  <c r="E36" i="43"/>
  <c r="M35" i="43"/>
  <c r="J35" i="43"/>
  <c r="E35" i="43"/>
  <c r="O34" i="43"/>
  <c r="O42" i="43"/>
  <c r="N34" i="43"/>
  <c r="N43" i="43"/>
  <c r="N42" i="43"/>
  <c r="L34" i="43"/>
  <c r="M34" i="43"/>
  <c r="K34" i="43"/>
  <c r="I34" i="43"/>
  <c r="I42" i="43"/>
  <c r="H34" i="43"/>
  <c r="H42" i="43"/>
  <c r="F34" i="43"/>
  <c r="D34" i="43"/>
  <c r="C34" i="43"/>
  <c r="F33" i="43"/>
  <c r="D33" i="43"/>
  <c r="C33" i="43"/>
  <c r="M32" i="43"/>
  <c r="G32" i="43"/>
  <c r="J32" i="43"/>
  <c r="E32" i="43"/>
  <c r="M31" i="43"/>
  <c r="G31" i="43"/>
  <c r="J31" i="43"/>
  <c r="E31" i="43"/>
  <c r="M30" i="43"/>
  <c r="G30" i="43"/>
  <c r="J30" i="43"/>
  <c r="E30" i="43"/>
  <c r="E25" i="43"/>
  <c r="M29" i="43"/>
  <c r="J29" i="43"/>
  <c r="E29" i="43"/>
  <c r="P29" i="43"/>
  <c r="M28" i="43"/>
  <c r="J28" i="43"/>
  <c r="E28" i="43"/>
  <c r="M27" i="43"/>
  <c r="J27" i="43"/>
  <c r="E27" i="43"/>
  <c r="P27" i="49"/>
  <c r="M26" i="43"/>
  <c r="G26" i="43"/>
  <c r="J26" i="43"/>
  <c r="E26" i="43"/>
  <c r="O25" i="43"/>
  <c r="O33" i="43"/>
  <c r="N25" i="43"/>
  <c r="N33" i="43"/>
  <c r="L25" i="43"/>
  <c r="L33" i="43"/>
  <c r="K25" i="43"/>
  <c r="K33" i="43"/>
  <c r="I25" i="43"/>
  <c r="I33" i="43"/>
  <c r="H25" i="43"/>
  <c r="F25" i="43"/>
  <c r="D25" i="43"/>
  <c r="C25" i="43"/>
  <c r="F24" i="43"/>
  <c r="D24" i="43"/>
  <c r="C24" i="43"/>
  <c r="M23" i="43"/>
  <c r="J23" i="43"/>
  <c r="E23" i="43"/>
  <c r="P23" i="43"/>
  <c r="M22" i="43"/>
  <c r="G22" i="43"/>
  <c r="J22" i="43"/>
  <c r="E22" i="43"/>
  <c r="E19" i="43"/>
  <c r="M21" i="43"/>
  <c r="J21" i="43"/>
  <c r="G21" i="43"/>
  <c r="E21" i="43"/>
  <c r="M20" i="43"/>
  <c r="J20" i="43"/>
  <c r="E20" i="43"/>
  <c r="O19" i="43"/>
  <c r="O24" i="43"/>
  <c r="N19" i="43"/>
  <c r="N24" i="43"/>
  <c r="L19" i="43"/>
  <c r="L24" i="43"/>
  <c r="K19" i="43"/>
  <c r="I19" i="43"/>
  <c r="J19" i="43"/>
  <c r="I24" i="43"/>
  <c r="H19" i="43"/>
  <c r="F19" i="43"/>
  <c r="D19" i="43"/>
  <c r="C19" i="43"/>
  <c r="F18" i="43"/>
  <c r="D18" i="43"/>
  <c r="C18" i="43"/>
  <c r="M17" i="43"/>
  <c r="J17" i="43"/>
  <c r="E17" i="43"/>
  <c r="M16" i="43"/>
  <c r="J16" i="43"/>
  <c r="E16" i="43"/>
  <c r="M15" i="43"/>
  <c r="J15" i="43"/>
  <c r="G15" i="43"/>
  <c r="E15" i="43"/>
  <c r="M14" i="43"/>
  <c r="J14" i="43"/>
  <c r="G14" i="43"/>
  <c r="E14" i="43"/>
  <c r="M13" i="43"/>
  <c r="J13" i="43"/>
  <c r="E13" i="43"/>
  <c r="M12" i="43"/>
  <c r="J12" i="43"/>
  <c r="G12" i="43"/>
  <c r="E12" i="43"/>
  <c r="M11" i="43"/>
  <c r="G11" i="43"/>
  <c r="J11" i="43"/>
  <c r="E11" i="43"/>
  <c r="P11" i="49"/>
  <c r="Q11" i="49"/>
  <c r="M10" i="43"/>
  <c r="J10" i="43"/>
  <c r="G10" i="43"/>
  <c r="E10" i="43"/>
  <c r="M9" i="43"/>
  <c r="J9" i="43"/>
  <c r="E9" i="43"/>
  <c r="P9" i="43"/>
  <c r="Q9" i="43"/>
  <c r="M8" i="43"/>
  <c r="J8" i="43"/>
  <c r="E8" i="43"/>
  <c r="M7" i="43"/>
  <c r="J7" i="43"/>
  <c r="E7" i="43"/>
  <c r="M6" i="43"/>
  <c r="J6" i="43"/>
  <c r="E6" i="43"/>
  <c r="O5" i="43"/>
  <c r="O18" i="43"/>
  <c r="O45" i="43"/>
  <c r="N5" i="43"/>
  <c r="N18" i="43"/>
  <c r="L5" i="43"/>
  <c r="L18" i="43"/>
  <c r="K5" i="43"/>
  <c r="K18" i="43"/>
  <c r="M18" i="43"/>
  <c r="I5" i="43"/>
  <c r="I18" i="43"/>
  <c r="H5" i="43"/>
  <c r="H43" i="43"/>
  <c r="J43" i="43"/>
  <c r="F5" i="43"/>
  <c r="F43" i="43"/>
  <c r="D5" i="43"/>
  <c r="C5" i="43"/>
  <c r="C5" i="42"/>
  <c r="D5" i="42"/>
  <c r="F5" i="42"/>
  <c r="H5" i="42"/>
  <c r="I5" i="42"/>
  <c r="I18" i="42"/>
  <c r="K5" i="42"/>
  <c r="L5" i="42"/>
  <c r="N5" i="42"/>
  <c r="N18" i="42"/>
  <c r="O5" i="42"/>
  <c r="E6" i="42"/>
  <c r="J6" i="42"/>
  <c r="M6" i="42"/>
  <c r="P6" i="42"/>
  <c r="E7" i="42"/>
  <c r="P7" i="42"/>
  <c r="G7" i="42"/>
  <c r="J7" i="42"/>
  <c r="M7" i="42"/>
  <c r="E8" i="42"/>
  <c r="P8" i="42"/>
  <c r="J8" i="42"/>
  <c r="M8" i="42"/>
  <c r="G8" i="42"/>
  <c r="Q8" i="42"/>
  <c r="E9" i="42"/>
  <c r="G9" i="42"/>
  <c r="J9" i="42"/>
  <c r="M9" i="42"/>
  <c r="E10" i="42"/>
  <c r="G10" i="42"/>
  <c r="J10" i="42"/>
  <c r="M10" i="42"/>
  <c r="P10" i="42"/>
  <c r="Q10" i="42"/>
  <c r="E11" i="42"/>
  <c r="P11" i="42"/>
  <c r="J11" i="42"/>
  <c r="G11" i="42"/>
  <c r="M11" i="42"/>
  <c r="E12" i="42"/>
  <c r="P12" i="42"/>
  <c r="Q12" i="42"/>
  <c r="G12" i="42"/>
  <c r="J12" i="42"/>
  <c r="M12" i="42"/>
  <c r="E13" i="42"/>
  <c r="P13" i="42"/>
  <c r="G13" i="42"/>
  <c r="J13" i="42"/>
  <c r="M13" i="42"/>
  <c r="E14" i="42"/>
  <c r="J14" i="42"/>
  <c r="M14" i="42"/>
  <c r="G14" i="42"/>
  <c r="P14" i="42"/>
  <c r="Q14" i="42"/>
  <c r="E15" i="42"/>
  <c r="P15" i="42"/>
  <c r="Q15" i="42"/>
  <c r="J15" i="42"/>
  <c r="G15" i="42"/>
  <c r="M15" i="42"/>
  <c r="E16" i="42"/>
  <c r="G16" i="42"/>
  <c r="J16" i="42"/>
  <c r="M16" i="42"/>
  <c r="P16" i="42"/>
  <c r="Q16" i="42"/>
  <c r="E17" i="42"/>
  <c r="G17" i="42"/>
  <c r="J17" i="42"/>
  <c r="M17" i="42"/>
  <c r="C18" i="42"/>
  <c r="D18" i="42"/>
  <c r="F18" i="42"/>
  <c r="H18" i="42"/>
  <c r="J18" i="42"/>
  <c r="K18" i="42"/>
  <c r="L18" i="42"/>
  <c r="L45" i="42"/>
  <c r="O18" i="42"/>
  <c r="C19" i="42"/>
  <c r="D19" i="42"/>
  <c r="D43" i="42"/>
  <c r="F19" i="42"/>
  <c r="F43" i="42"/>
  <c r="F45" i="42"/>
  <c r="F47" i="42"/>
  <c r="H19" i="42"/>
  <c r="I19" i="42"/>
  <c r="K19" i="42"/>
  <c r="L19" i="42"/>
  <c r="L24" i="42"/>
  <c r="M19" i="42"/>
  <c r="N19" i="42"/>
  <c r="O19" i="42"/>
  <c r="O43" i="42"/>
  <c r="E20" i="42"/>
  <c r="P20" i="42"/>
  <c r="J20" i="42"/>
  <c r="G20" i="42"/>
  <c r="M20" i="42"/>
  <c r="E21" i="42"/>
  <c r="P21" i="1"/>
  <c r="G21" i="42"/>
  <c r="J21" i="42"/>
  <c r="M21" i="42"/>
  <c r="E22" i="42"/>
  <c r="J22" i="42"/>
  <c r="G22" i="42"/>
  <c r="M22" i="42"/>
  <c r="E23" i="42"/>
  <c r="J23" i="42"/>
  <c r="M23" i="42"/>
  <c r="G23" i="42"/>
  <c r="P23" i="42"/>
  <c r="Q23" i="42"/>
  <c r="C24" i="42"/>
  <c r="D24" i="42"/>
  <c r="F24" i="42"/>
  <c r="I24" i="42"/>
  <c r="K24" i="42"/>
  <c r="N24" i="42"/>
  <c r="O24" i="42"/>
  <c r="O45" i="42"/>
  <c r="C25" i="42"/>
  <c r="D25" i="42"/>
  <c r="F25" i="42"/>
  <c r="H25" i="42"/>
  <c r="I25" i="42"/>
  <c r="J25" i="42"/>
  <c r="G25" i="42"/>
  <c r="K25" i="42"/>
  <c r="L25" i="42"/>
  <c r="L33" i="42"/>
  <c r="M25" i="42"/>
  <c r="N25" i="42"/>
  <c r="N33" i="42"/>
  <c r="O25" i="42"/>
  <c r="E26" i="42"/>
  <c r="P26" i="1"/>
  <c r="Q26" i="1"/>
  <c r="J26" i="42"/>
  <c r="M26" i="42"/>
  <c r="G26" i="42"/>
  <c r="E27" i="42"/>
  <c r="P27" i="42"/>
  <c r="J27" i="42"/>
  <c r="G27" i="42"/>
  <c r="M27" i="42"/>
  <c r="E28" i="42"/>
  <c r="P28" i="42"/>
  <c r="J28" i="42"/>
  <c r="M28" i="42"/>
  <c r="G28" i="42"/>
  <c r="Q28" i="42"/>
  <c r="E29" i="42"/>
  <c r="P29" i="42"/>
  <c r="G29" i="42"/>
  <c r="J29" i="42"/>
  <c r="M29" i="42"/>
  <c r="E30" i="42"/>
  <c r="G30" i="42"/>
  <c r="J30" i="42"/>
  <c r="M30" i="42"/>
  <c r="P30" i="42"/>
  <c r="Q30" i="42"/>
  <c r="E31" i="42"/>
  <c r="P31" i="42"/>
  <c r="J31" i="42"/>
  <c r="G31" i="42"/>
  <c r="M31" i="42"/>
  <c r="E32" i="42"/>
  <c r="J32" i="42"/>
  <c r="M32" i="42"/>
  <c r="G32" i="42"/>
  <c r="P32" i="42"/>
  <c r="Q32" i="42"/>
  <c r="C33" i="42"/>
  <c r="D33" i="42"/>
  <c r="F33" i="42"/>
  <c r="H33" i="42"/>
  <c r="I33" i="42"/>
  <c r="J33" i="42"/>
  <c r="G33" i="42"/>
  <c r="K33" i="42"/>
  <c r="M33" i="42"/>
  <c r="O33" i="42"/>
  <c r="C34" i="42"/>
  <c r="D34" i="42"/>
  <c r="F34" i="42"/>
  <c r="H34" i="42"/>
  <c r="I34" i="42"/>
  <c r="J34" i="42"/>
  <c r="K34" i="42"/>
  <c r="M34" i="42"/>
  <c r="L34" i="42"/>
  <c r="N34" i="42"/>
  <c r="N42" i="42"/>
  <c r="O34" i="42"/>
  <c r="E35" i="42"/>
  <c r="G35" i="42"/>
  <c r="J35" i="42"/>
  <c r="M35" i="42"/>
  <c r="P35" i="42"/>
  <c r="Q35" i="42"/>
  <c r="E36" i="42"/>
  <c r="P36" i="42"/>
  <c r="J36" i="42"/>
  <c r="G36" i="42"/>
  <c r="M36" i="42"/>
  <c r="E37" i="42"/>
  <c r="E42" i="42"/>
  <c r="P42" i="42"/>
  <c r="J37" i="42"/>
  <c r="M37" i="42"/>
  <c r="G37" i="42"/>
  <c r="P37" i="42"/>
  <c r="E38" i="42"/>
  <c r="G38" i="42"/>
  <c r="J38" i="42"/>
  <c r="M38" i="42"/>
  <c r="E39" i="42"/>
  <c r="P39" i="42"/>
  <c r="J39" i="42"/>
  <c r="M39" i="42"/>
  <c r="E40" i="42"/>
  <c r="P40" i="42"/>
  <c r="J40" i="42"/>
  <c r="G40" i="42"/>
  <c r="M40" i="42"/>
  <c r="E41" i="42"/>
  <c r="P41" i="42"/>
  <c r="G41" i="42"/>
  <c r="J41" i="42"/>
  <c r="M41" i="42"/>
  <c r="C42" i="42"/>
  <c r="D42" i="42"/>
  <c r="F42" i="42"/>
  <c r="H42" i="42"/>
  <c r="I42" i="42"/>
  <c r="J42" i="42"/>
  <c r="K42" i="42"/>
  <c r="L42" i="42"/>
  <c r="O42" i="42"/>
  <c r="C43" i="42"/>
  <c r="H43" i="42"/>
  <c r="I43" i="42"/>
  <c r="K43" i="42"/>
  <c r="N43" i="42"/>
  <c r="C44" i="42"/>
  <c r="D44" i="42"/>
  <c r="F44" i="42"/>
  <c r="H44" i="42"/>
  <c r="I44" i="42"/>
  <c r="J44" i="42"/>
  <c r="G44" i="42"/>
  <c r="K44" i="42"/>
  <c r="M44" i="42"/>
  <c r="L44" i="42"/>
  <c r="N44" i="42"/>
  <c r="O44" i="42"/>
  <c r="D45" i="42"/>
  <c r="D47" i="42"/>
  <c r="D46" i="42"/>
  <c r="C5" i="1"/>
  <c r="D5" i="1"/>
  <c r="D43" i="1"/>
  <c r="F5" i="1"/>
  <c r="H5" i="1"/>
  <c r="H18" i="1"/>
  <c r="I5" i="1"/>
  <c r="I18" i="1"/>
  <c r="K5" i="1"/>
  <c r="L5" i="1"/>
  <c r="M5" i="1"/>
  <c r="N5" i="1"/>
  <c r="O5" i="1"/>
  <c r="E6" i="1"/>
  <c r="J6" i="1"/>
  <c r="M6" i="1"/>
  <c r="P6" i="1"/>
  <c r="E7" i="1"/>
  <c r="G7" i="1"/>
  <c r="J7" i="1"/>
  <c r="M7" i="1"/>
  <c r="P7" i="1"/>
  <c r="Q7" i="1"/>
  <c r="E8" i="1"/>
  <c r="J8" i="1"/>
  <c r="G8" i="1"/>
  <c r="M8" i="1"/>
  <c r="E9" i="1"/>
  <c r="J9" i="1"/>
  <c r="M9" i="1"/>
  <c r="G9" i="1"/>
  <c r="E10" i="1"/>
  <c r="P10" i="2"/>
  <c r="Q10" i="2"/>
  <c r="J10" i="1"/>
  <c r="M10" i="1"/>
  <c r="P10" i="1"/>
  <c r="E11" i="1"/>
  <c r="G11" i="1"/>
  <c r="J11" i="1"/>
  <c r="M11" i="1"/>
  <c r="P11" i="1"/>
  <c r="E12" i="1"/>
  <c r="J12" i="1"/>
  <c r="M12" i="1"/>
  <c r="G12" i="1"/>
  <c r="E13" i="1"/>
  <c r="G13" i="1"/>
  <c r="Q13" i="1"/>
  <c r="J13" i="1"/>
  <c r="M13" i="1"/>
  <c r="P13" i="1"/>
  <c r="E14" i="1"/>
  <c r="G14" i="1"/>
  <c r="J14" i="1"/>
  <c r="M14" i="1"/>
  <c r="P14" i="1"/>
  <c r="Q14" i="1"/>
  <c r="E15" i="1"/>
  <c r="J15" i="1"/>
  <c r="M15" i="1"/>
  <c r="G15" i="1"/>
  <c r="Q15" i="1"/>
  <c r="P15" i="1"/>
  <c r="E16" i="1"/>
  <c r="J16" i="1"/>
  <c r="M16" i="1"/>
  <c r="E17" i="1"/>
  <c r="G17" i="1"/>
  <c r="J17" i="1"/>
  <c r="M17" i="1"/>
  <c r="C18" i="1"/>
  <c r="D18" i="1"/>
  <c r="F18" i="1"/>
  <c r="K18" i="1"/>
  <c r="L18" i="1"/>
  <c r="M18" i="1"/>
  <c r="N18" i="1"/>
  <c r="O18" i="1"/>
  <c r="C19" i="1"/>
  <c r="D19" i="1"/>
  <c r="F19" i="1"/>
  <c r="H19" i="1"/>
  <c r="I19" i="1"/>
  <c r="J19" i="1"/>
  <c r="K19" i="1"/>
  <c r="K43" i="1"/>
  <c r="L19" i="1"/>
  <c r="M19" i="1"/>
  <c r="M24" i="1"/>
  <c r="N19" i="1"/>
  <c r="N24" i="1"/>
  <c r="N45" i="1"/>
  <c r="O19" i="1"/>
  <c r="O24" i="1"/>
  <c r="E20" i="1"/>
  <c r="G20" i="1"/>
  <c r="Q20" i="1"/>
  <c r="J20" i="1"/>
  <c r="M20" i="1"/>
  <c r="P20" i="1"/>
  <c r="E21" i="1"/>
  <c r="J21" i="1"/>
  <c r="G21" i="1"/>
  <c r="M21" i="1"/>
  <c r="E22" i="1"/>
  <c r="J22" i="1"/>
  <c r="M22" i="1"/>
  <c r="G22" i="1"/>
  <c r="E23" i="1"/>
  <c r="J23" i="1"/>
  <c r="G23" i="1"/>
  <c r="M23" i="1"/>
  <c r="P23" i="1"/>
  <c r="C24" i="1"/>
  <c r="D24" i="1"/>
  <c r="F24" i="1"/>
  <c r="H24" i="1"/>
  <c r="I24" i="1"/>
  <c r="J24" i="1"/>
  <c r="G24" i="1"/>
  <c r="K24" i="1"/>
  <c r="C25" i="1"/>
  <c r="D25" i="1"/>
  <c r="E25" i="1"/>
  <c r="F25" i="1"/>
  <c r="H25" i="1"/>
  <c r="H33" i="1"/>
  <c r="I25" i="1"/>
  <c r="I43" i="1"/>
  <c r="J25" i="1"/>
  <c r="G25" i="1"/>
  <c r="K25" i="1"/>
  <c r="L25" i="1"/>
  <c r="M25" i="1"/>
  <c r="N25" i="1"/>
  <c r="O25" i="1"/>
  <c r="O33" i="1"/>
  <c r="E26" i="1"/>
  <c r="J26" i="1"/>
  <c r="G26" i="1"/>
  <c r="M26" i="1"/>
  <c r="E27" i="1"/>
  <c r="G27" i="1"/>
  <c r="J27" i="1"/>
  <c r="M27" i="1"/>
  <c r="P27" i="1"/>
  <c r="E28" i="1"/>
  <c r="G28" i="1"/>
  <c r="J28" i="1"/>
  <c r="M28" i="1"/>
  <c r="P28" i="1"/>
  <c r="Q28" i="1"/>
  <c r="E29" i="1"/>
  <c r="J29" i="1"/>
  <c r="M29" i="1"/>
  <c r="G29" i="1"/>
  <c r="P29" i="1"/>
  <c r="E30" i="1"/>
  <c r="J30" i="1"/>
  <c r="G30" i="1"/>
  <c r="M30" i="1"/>
  <c r="P30" i="1"/>
  <c r="Q30" i="1"/>
  <c r="E31" i="1"/>
  <c r="J31" i="1"/>
  <c r="M31" i="1"/>
  <c r="G31" i="1"/>
  <c r="P31" i="1"/>
  <c r="Q31" i="1"/>
  <c r="E32" i="1"/>
  <c r="P32" i="1"/>
  <c r="J32" i="1"/>
  <c r="G32" i="1"/>
  <c r="M32" i="1"/>
  <c r="C33" i="1"/>
  <c r="D33" i="1"/>
  <c r="E33" i="1"/>
  <c r="F33" i="1"/>
  <c r="K33" i="1"/>
  <c r="L33" i="1"/>
  <c r="M33" i="1"/>
  <c r="N33" i="1"/>
  <c r="C34" i="1"/>
  <c r="D34" i="1"/>
  <c r="F34" i="1"/>
  <c r="H34" i="1"/>
  <c r="I34" i="1"/>
  <c r="K34" i="1"/>
  <c r="L34" i="1"/>
  <c r="M34" i="1"/>
  <c r="N34" i="1"/>
  <c r="O34" i="1"/>
  <c r="O42" i="1"/>
  <c r="E35" i="1"/>
  <c r="J35" i="1"/>
  <c r="G35" i="1"/>
  <c r="M35" i="1"/>
  <c r="E36" i="1"/>
  <c r="J36" i="1"/>
  <c r="M36" i="1"/>
  <c r="G36" i="1"/>
  <c r="P36" i="1"/>
  <c r="Q36" i="1"/>
  <c r="E37" i="1"/>
  <c r="G37" i="1"/>
  <c r="J37" i="1"/>
  <c r="M37" i="1"/>
  <c r="E38" i="1"/>
  <c r="J38" i="1"/>
  <c r="M38" i="1"/>
  <c r="G38" i="1"/>
  <c r="E39" i="1"/>
  <c r="G39" i="1"/>
  <c r="J39" i="1"/>
  <c r="M39" i="1"/>
  <c r="E40" i="1"/>
  <c r="G40" i="1"/>
  <c r="J40" i="1"/>
  <c r="M40" i="1"/>
  <c r="P40" i="1"/>
  <c r="Q40" i="1"/>
  <c r="E41" i="1"/>
  <c r="E44" i="1"/>
  <c r="J41" i="1"/>
  <c r="M41" i="1"/>
  <c r="C42" i="1"/>
  <c r="D42" i="1"/>
  <c r="F42" i="1"/>
  <c r="I42" i="1"/>
  <c r="K42" i="1"/>
  <c r="K45" i="1"/>
  <c r="L42" i="1"/>
  <c r="M42" i="1"/>
  <c r="N42" i="1"/>
  <c r="C43" i="1"/>
  <c r="C46" i="1"/>
  <c r="N43" i="1"/>
  <c r="O43" i="1"/>
  <c r="C44" i="1"/>
  <c r="D44" i="1"/>
  <c r="F44" i="1"/>
  <c r="H44" i="1"/>
  <c r="I44" i="1"/>
  <c r="J44" i="1"/>
  <c r="K44" i="1"/>
  <c r="L44" i="1"/>
  <c r="M44" i="1"/>
  <c r="N44" i="1"/>
  <c r="O44" i="1"/>
  <c r="C5" i="2"/>
  <c r="D5" i="2"/>
  <c r="F5" i="2"/>
  <c r="H5" i="2"/>
  <c r="I5" i="2"/>
  <c r="K5" i="2"/>
  <c r="K18" i="2"/>
  <c r="L5" i="2"/>
  <c r="L18" i="2"/>
  <c r="N5" i="2"/>
  <c r="N18" i="2"/>
  <c r="O5" i="2"/>
  <c r="O18" i="2"/>
  <c r="E6" i="2"/>
  <c r="J6" i="2"/>
  <c r="G6" i="2"/>
  <c r="M6" i="2"/>
  <c r="P6" i="2"/>
  <c r="Q6" i="2"/>
  <c r="E7" i="2"/>
  <c r="J7" i="2"/>
  <c r="J5" i="2"/>
  <c r="M7" i="2"/>
  <c r="M5" i="2"/>
  <c r="P7" i="2"/>
  <c r="E8" i="2"/>
  <c r="J8" i="2"/>
  <c r="G8" i="2"/>
  <c r="Q8" i="2"/>
  <c r="M8" i="2"/>
  <c r="P8" i="2"/>
  <c r="E9" i="2"/>
  <c r="J9" i="2"/>
  <c r="M9" i="2"/>
  <c r="P9" i="2"/>
  <c r="E10" i="2"/>
  <c r="J10" i="2"/>
  <c r="G10" i="2"/>
  <c r="M10" i="2"/>
  <c r="E11" i="2"/>
  <c r="J11" i="2"/>
  <c r="G11" i="2"/>
  <c r="Q11" i="2"/>
  <c r="M11" i="2"/>
  <c r="P11" i="2"/>
  <c r="E12" i="2"/>
  <c r="J12" i="2"/>
  <c r="G12" i="2"/>
  <c r="M12" i="2"/>
  <c r="E13" i="2"/>
  <c r="P13" i="2"/>
  <c r="J13" i="2"/>
  <c r="M13" i="2"/>
  <c r="E14" i="2"/>
  <c r="J14" i="2"/>
  <c r="G14" i="2"/>
  <c r="M14" i="2"/>
  <c r="P14" i="2"/>
  <c r="Q14" i="2"/>
  <c r="E15" i="2"/>
  <c r="J15" i="2"/>
  <c r="M15" i="2"/>
  <c r="G15" i="2"/>
  <c r="P15" i="2"/>
  <c r="E16" i="2"/>
  <c r="J16" i="2"/>
  <c r="G16" i="2"/>
  <c r="M16" i="2"/>
  <c r="E17" i="2"/>
  <c r="E44" i="2"/>
  <c r="J17" i="2"/>
  <c r="G17" i="2"/>
  <c r="M17" i="2"/>
  <c r="P17" i="2"/>
  <c r="Q17" i="2"/>
  <c r="C18" i="2"/>
  <c r="D18" i="2"/>
  <c r="F18" i="2"/>
  <c r="H18" i="2"/>
  <c r="I18" i="2"/>
  <c r="M18" i="2"/>
  <c r="C19" i="2"/>
  <c r="D19" i="2"/>
  <c r="E19" i="2"/>
  <c r="F19" i="2"/>
  <c r="G19" i="2"/>
  <c r="H19" i="2"/>
  <c r="I19" i="2"/>
  <c r="I24" i="2"/>
  <c r="J19" i="2"/>
  <c r="K19" i="2"/>
  <c r="L19" i="2"/>
  <c r="M19" i="2"/>
  <c r="N19" i="2"/>
  <c r="O19" i="2"/>
  <c r="E20" i="2"/>
  <c r="J20" i="2"/>
  <c r="G20" i="2"/>
  <c r="M20" i="2"/>
  <c r="E21" i="2"/>
  <c r="J21" i="2"/>
  <c r="G21" i="2"/>
  <c r="M21" i="2"/>
  <c r="P21" i="2"/>
  <c r="E22" i="2"/>
  <c r="J22" i="2"/>
  <c r="M22" i="2"/>
  <c r="G22" i="2"/>
  <c r="P22" i="2"/>
  <c r="Q22" i="2"/>
  <c r="E23" i="2"/>
  <c r="J23" i="2"/>
  <c r="G23" i="2"/>
  <c r="M23" i="2"/>
  <c r="P23" i="2"/>
  <c r="C24" i="2"/>
  <c r="D24" i="2"/>
  <c r="F24" i="2"/>
  <c r="H24" i="2"/>
  <c r="K24" i="2"/>
  <c r="L24" i="2"/>
  <c r="M24" i="2"/>
  <c r="N24" i="2"/>
  <c r="C25" i="2"/>
  <c r="D25" i="2"/>
  <c r="F25" i="2"/>
  <c r="H25" i="2"/>
  <c r="I25" i="2"/>
  <c r="K25" i="2"/>
  <c r="K33" i="2"/>
  <c r="L25" i="2"/>
  <c r="M25" i="2"/>
  <c r="N25" i="2"/>
  <c r="N43" i="2"/>
  <c r="O25" i="2"/>
  <c r="O33" i="2"/>
  <c r="E26" i="2"/>
  <c r="J26" i="2"/>
  <c r="M26" i="2"/>
  <c r="G26" i="2"/>
  <c r="P26" i="2"/>
  <c r="Q26" i="2"/>
  <c r="E27" i="2"/>
  <c r="J27" i="2"/>
  <c r="M27" i="2"/>
  <c r="G27" i="2"/>
  <c r="Q27" i="2"/>
  <c r="P27" i="2"/>
  <c r="E28" i="2"/>
  <c r="J28" i="2"/>
  <c r="M28" i="2"/>
  <c r="G28" i="2"/>
  <c r="P28" i="2"/>
  <c r="Q28" i="2"/>
  <c r="E29" i="2"/>
  <c r="J29" i="2"/>
  <c r="G29" i="2"/>
  <c r="Q29" i="2"/>
  <c r="M29" i="2"/>
  <c r="P29" i="2"/>
  <c r="E30" i="2"/>
  <c r="J30" i="2"/>
  <c r="M30" i="2"/>
  <c r="G30" i="2"/>
  <c r="P30" i="2"/>
  <c r="Q30" i="2"/>
  <c r="E31" i="2"/>
  <c r="J31" i="2"/>
  <c r="M31" i="2"/>
  <c r="P31" i="2"/>
  <c r="E32" i="2"/>
  <c r="J32" i="2"/>
  <c r="M32" i="2"/>
  <c r="G32" i="2"/>
  <c r="P32" i="2"/>
  <c r="Q32" i="2"/>
  <c r="C33" i="2"/>
  <c r="D33" i="2"/>
  <c r="F33" i="2"/>
  <c r="H33" i="2"/>
  <c r="L33" i="2"/>
  <c r="C34" i="2"/>
  <c r="C43" i="2"/>
  <c r="D34" i="2"/>
  <c r="F34" i="2"/>
  <c r="H34" i="2"/>
  <c r="I34" i="2"/>
  <c r="I42" i="2"/>
  <c r="K34" i="2"/>
  <c r="K42" i="2"/>
  <c r="L34" i="2"/>
  <c r="M34" i="2"/>
  <c r="N34" i="2"/>
  <c r="O34" i="2"/>
  <c r="O42" i="2"/>
  <c r="E35" i="2"/>
  <c r="J35" i="2"/>
  <c r="M35" i="2"/>
  <c r="G35" i="2"/>
  <c r="E36" i="2"/>
  <c r="J36" i="2"/>
  <c r="G36" i="2"/>
  <c r="M36" i="2"/>
  <c r="P36" i="2"/>
  <c r="Q36" i="2"/>
  <c r="E37" i="2"/>
  <c r="J37" i="2"/>
  <c r="M37" i="2"/>
  <c r="G37" i="2"/>
  <c r="P37" i="2"/>
  <c r="Q37" i="2"/>
  <c r="E38" i="2"/>
  <c r="P38" i="2"/>
  <c r="J38" i="2"/>
  <c r="G38" i="2"/>
  <c r="Q38" i="2"/>
  <c r="M38" i="2"/>
  <c r="E39" i="2"/>
  <c r="J39" i="2"/>
  <c r="M39" i="2"/>
  <c r="G39" i="2"/>
  <c r="E40" i="2"/>
  <c r="J40" i="2"/>
  <c r="G40" i="2"/>
  <c r="M40" i="2"/>
  <c r="E41" i="2"/>
  <c r="J41" i="2"/>
  <c r="M41" i="2"/>
  <c r="G41" i="2"/>
  <c r="C42" i="2"/>
  <c r="D42" i="2"/>
  <c r="F42" i="2"/>
  <c r="H42" i="2"/>
  <c r="N42" i="2"/>
  <c r="F43" i="2"/>
  <c r="I43" i="2"/>
  <c r="K43" i="2"/>
  <c r="C44" i="2"/>
  <c r="D44" i="2"/>
  <c r="F44" i="2"/>
  <c r="F45" i="2"/>
  <c r="H44" i="2"/>
  <c r="I44" i="2"/>
  <c r="J44" i="2"/>
  <c r="K44" i="2"/>
  <c r="M44" i="2"/>
  <c r="L44" i="2"/>
  <c r="N44" i="2"/>
  <c r="O44" i="2"/>
  <c r="K45" i="2"/>
  <c r="C5" i="3"/>
  <c r="D5" i="3"/>
  <c r="F5" i="3"/>
  <c r="F43" i="3"/>
  <c r="F45" i="3"/>
  <c r="H5" i="3"/>
  <c r="H18" i="3"/>
  <c r="J18" i="3"/>
  <c r="G18" i="3"/>
  <c r="I5" i="3"/>
  <c r="I18" i="3"/>
  <c r="K5" i="3"/>
  <c r="L5" i="3"/>
  <c r="N5" i="3"/>
  <c r="O5" i="3"/>
  <c r="E6" i="3"/>
  <c r="P6" i="3"/>
  <c r="J6" i="3"/>
  <c r="M6" i="3"/>
  <c r="E7" i="3"/>
  <c r="P7" i="43"/>
  <c r="Q7" i="43"/>
  <c r="J7" i="3"/>
  <c r="G7" i="3"/>
  <c r="M7" i="3"/>
  <c r="E8" i="3"/>
  <c r="J8" i="3"/>
  <c r="G8" i="3"/>
  <c r="M8" i="3"/>
  <c r="E9" i="3"/>
  <c r="G9" i="3"/>
  <c r="J9" i="3"/>
  <c r="M9" i="3"/>
  <c r="P9" i="3"/>
  <c r="Q9" i="3"/>
  <c r="E10" i="3"/>
  <c r="P10" i="43"/>
  <c r="J10" i="3"/>
  <c r="G10" i="3"/>
  <c r="M10" i="3"/>
  <c r="P10" i="3"/>
  <c r="E11" i="3"/>
  <c r="P11" i="3"/>
  <c r="Q11" i="3"/>
  <c r="J11" i="3"/>
  <c r="G11" i="3"/>
  <c r="M11" i="3"/>
  <c r="E12" i="3"/>
  <c r="P12" i="43"/>
  <c r="Q12" i="43"/>
  <c r="J12" i="3"/>
  <c r="M12" i="3"/>
  <c r="P12" i="3"/>
  <c r="E13" i="3"/>
  <c r="G13" i="3"/>
  <c r="J13" i="3"/>
  <c r="M13" i="3"/>
  <c r="E14" i="3"/>
  <c r="J14" i="3"/>
  <c r="G14" i="3"/>
  <c r="M14" i="3"/>
  <c r="P14" i="3"/>
  <c r="E15" i="3"/>
  <c r="P15" i="43"/>
  <c r="Q15" i="43"/>
  <c r="J15" i="3"/>
  <c r="G15" i="3"/>
  <c r="M15" i="3"/>
  <c r="P15" i="3"/>
  <c r="E16" i="3"/>
  <c r="G16" i="3"/>
  <c r="J16" i="3"/>
  <c r="M16" i="3"/>
  <c r="E17" i="3"/>
  <c r="G17" i="3"/>
  <c r="J17" i="3"/>
  <c r="M17" i="3"/>
  <c r="P17" i="3"/>
  <c r="Q17" i="3"/>
  <c r="C18" i="3"/>
  <c r="D18" i="3"/>
  <c r="F18" i="3"/>
  <c r="K18" i="3"/>
  <c r="L18" i="3"/>
  <c r="M18" i="3"/>
  <c r="N18" i="3"/>
  <c r="O18" i="3"/>
  <c r="C19" i="3"/>
  <c r="C43" i="3"/>
  <c r="D19" i="3"/>
  <c r="D43" i="3"/>
  <c r="F19" i="3"/>
  <c r="H19" i="3"/>
  <c r="H24" i="3"/>
  <c r="I19" i="3"/>
  <c r="J19" i="3"/>
  <c r="K19" i="3"/>
  <c r="L19" i="3"/>
  <c r="M19" i="3"/>
  <c r="N19" i="3"/>
  <c r="N24" i="3"/>
  <c r="O19" i="3"/>
  <c r="O24" i="3"/>
  <c r="E20" i="3"/>
  <c r="J20" i="3"/>
  <c r="G20" i="3"/>
  <c r="M20" i="3"/>
  <c r="E21" i="3"/>
  <c r="J21" i="3"/>
  <c r="G21" i="3"/>
  <c r="M21" i="3"/>
  <c r="P21" i="3"/>
  <c r="Q21" i="3"/>
  <c r="E22" i="3"/>
  <c r="J22" i="3"/>
  <c r="G22" i="3"/>
  <c r="M22" i="3"/>
  <c r="E23" i="3"/>
  <c r="P23" i="3"/>
  <c r="J23" i="3"/>
  <c r="M23" i="3"/>
  <c r="G23" i="3"/>
  <c r="C24" i="3"/>
  <c r="D24" i="3"/>
  <c r="F24" i="3"/>
  <c r="I24" i="3"/>
  <c r="J24" i="3"/>
  <c r="L24" i="3"/>
  <c r="M24" i="3"/>
  <c r="C25" i="3"/>
  <c r="D25" i="3"/>
  <c r="F25" i="3"/>
  <c r="H25" i="3"/>
  <c r="I25" i="3"/>
  <c r="I33" i="3"/>
  <c r="K25" i="3"/>
  <c r="L25" i="3"/>
  <c r="M25" i="3"/>
  <c r="N25" i="3"/>
  <c r="N33" i="3"/>
  <c r="O25" i="3"/>
  <c r="E26" i="3"/>
  <c r="G26" i="3"/>
  <c r="J26" i="3"/>
  <c r="M26" i="3"/>
  <c r="E27" i="3"/>
  <c r="P27" i="43"/>
  <c r="Q27" i="43"/>
  <c r="J27" i="3"/>
  <c r="M27" i="3"/>
  <c r="P27" i="3"/>
  <c r="E28" i="3"/>
  <c r="J28" i="3"/>
  <c r="G28" i="3"/>
  <c r="M28" i="3"/>
  <c r="P28" i="3"/>
  <c r="E29" i="3"/>
  <c r="G29" i="3"/>
  <c r="J29" i="3"/>
  <c r="M29" i="3"/>
  <c r="P29" i="3"/>
  <c r="Q29" i="3"/>
  <c r="E30" i="3"/>
  <c r="J30" i="3"/>
  <c r="G30" i="3"/>
  <c r="M30" i="3"/>
  <c r="E31" i="3"/>
  <c r="P31" i="43"/>
  <c r="J31" i="3"/>
  <c r="G31" i="3"/>
  <c r="M31" i="3"/>
  <c r="P31" i="3"/>
  <c r="Q31" i="3"/>
  <c r="E32" i="3"/>
  <c r="P32" i="43"/>
  <c r="J32" i="3"/>
  <c r="M32" i="3"/>
  <c r="C33" i="3"/>
  <c r="D33" i="3"/>
  <c r="F33" i="3"/>
  <c r="K33" i="3"/>
  <c r="L33" i="3"/>
  <c r="M33" i="3"/>
  <c r="O33" i="3"/>
  <c r="C34" i="3"/>
  <c r="D34" i="3"/>
  <c r="F34" i="3"/>
  <c r="H34" i="3"/>
  <c r="J34" i="3"/>
  <c r="I34" i="3"/>
  <c r="I42" i="3"/>
  <c r="K34" i="3"/>
  <c r="L34" i="3"/>
  <c r="L43" i="3"/>
  <c r="M34" i="3"/>
  <c r="N34" i="3"/>
  <c r="N42" i="3"/>
  <c r="O34" i="3"/>
  <c r="E35" i="3"/>
  <c r="G35" i="3"/>
  <c r="J35" i="3"/>
  <c r="M35" i="3"/>
  <c r="E36" i="3"/>
  <c r="J36" i="3"/>
  <c r="G36" i="3"/>
  <c r="M36" i="3"/>
  <c r="E37" i="3"/>
  <c r="J37" i="3"/>
  <c r="M37" i="3"/>
  <c r="P37" i="3"/>
  <c r="E38" i="3"/>
  <c r="J38" i="3"/>
  <c r="M38" i="3"/>
  <c r="G38" i="3"/>
  <c r="P38" i="3"/>
  <c r="E39" i="3"/>
  <c r="P39" i="43"/>
  <c r="Q39" i="43"/>
  <c r="J39" i="3"/>
  <c r="M39" i="3"/>
  <c r="P39" i="3"/>
  <c r="E40" i="3"/>
  <c r="P40" i="3"/>
  <c r="G40" i="3"/>
  <c r="J40" i="3"/>
  <c r="M40" i="3"/>
  <c r="E41" i="3"/>
  <c r="J41" i="3"/>
  <c r="G41" i="3"/>
  <c r="M41" i="3"/>
  <c r="C42" i="3"/>
  <c r="D42" i="3"/>
  <c r="F42" i="3"/>
  <c r="K42" i="3"/>
  <c r="O42" i="3"/>
  <c r="I43" i="3"/>
  <c r="C44" i="3"/>
  <c r="D44" i="3"/>
  <c r="F44" i="3"/>
  <c r="H44" i="3"/>
  <c r="J44" i="3"/>
  <c r="I44" i="3"/>
  <c r="K44" i="3"/>
  <c r="L44" i="3"/>
  <c r="M44" i="3"/>
  <c r="N44" i="3"/>
  <c r="O44" i="3"/>
  <c r="F46" i="3"/>
  <c r="G40" i="43"/>
  <c r="J34" i="43"/>
  <c r="G29" i="43"/>
  <c r="Q29" i="43"/>
  <c r="G27" i="43"/>
  <c r="J25" i="43"/>
  <c r="G28" i="43"/>
  <c r="Q28" i="43"/>
  <c r="G20" i="43"/>
  <c r="H24" i="43"/>
  <c r="J42" i="43"/>
  <c r="G35" i="43"/>
  <c r="M44" i="43"/>
  <c r="J44" i="43"/>
  <c r="G44" i="43"/>
  <c r="G17" i="43"/>
  <c r="G16" i="43"/>
  <c r="G7" i="43"/>
  <c r="G6" i="43"/>
  <c r="Q31" i="43"/>
  <c r="M25" i="43"/>
  <c r="H33" i="43"/>
  <c r="J33" i="43"/>
  <c r="J24" i="43"/>
  <c r="G9" i="43"/>
  <c r="K43" i="43"/>
  <c r="L43" i="43"/>
  <c r="Q10" i="43"/>
  <c r="D43" i="43"/>
  <c r="E42" i="43"/>
  <c r="E33" i="43"/>
  <c r="E44" i="43"/>
  <c r="C43" i="43"/>
  <c r="C45" i="43"/>
  <c r="E24" i="43"/>
  <c r="P17" i="43"/>
  <c r="Q17" i="43"/>
  <c r="P6" i="43"/>
  <c r="Q6" i="43"/>
  <c r="M33" i="43"/>
  <c r="K42" i="43"/>
  <c r="I43" i="43"/>
  <c r="O43" i="43"/>
  <c r="G25" i="43"/>
  <c r="G33" i="43"/>
  <c r="M42" i="49"/>
  <c r="G42" i="49"/>
  <c r="E34" i="50"/>
  <c r="E42" i="50"/>
  <c r="F43" i="50"/>
  <c r="D43" i="50"/>
  <c r="E25" i="50"/>
  <c r="C43" i="50"/>
  <c r="E33" i="50"/>
  <c r="E24" i="50"/>
  <c r="E19" i="50"/>
  <c r="E44" i="50"/>
  <c r="E5" i="50"/>
  <c r="E18" i="50"/>
  <c r="C45" i="50"/>
  <c r="Q12" i="50"/>
  <c r="D45" i="50"/>
  <c r="Q30" i="50"/>
  <c r="N24" i="50"/>
  <c r="M43" i="43"/>
  <c r="G43" i="43"/>
  <c r="N43" i="3"/>
  <c r="N45" i="3"/>
  <c r="J42" i="2"/>
  <c r="H45" i="2"/>
  <c r="M5" i="42"/>
  <c r="G6" i="42"/>
  <c r="Q6" i="42"/>
  <c r="C45" i="3"/>
  <c r="C46" i="3"/>
  <c r="P20" i="43"/>
  <c r="Q20" i="43"/>
  <c r="E19" i="3"/>
  <c r="P20" i="3"/>
  <c r="Q20" i="3"/>
  <c r="E24" i="3"/>
  <c r="O45" i="2"/>
  <c r="M33" i="2"/>
  <c r="J43" i="42"/>
  <c r="G32" i="3"/>
  <c r="Q32" i="43"/>
  <c r="L42" i="2"/>
  <c r="L45" i="2"/>
  <c r="M45" i="2"/>
  <c r="L43" i="2"/>
  <c r="M43" i="2"/>
  <c r="P19" i="2"/>
  <c r="Q19" i="2"/>
  <c r="G5" i="2"/>
  <c r="P39" i="1"/>
  <c r="Q39" i="1"/>
  <c r="P39" i="2"/>
  <c r="Q39" i="2"/>
  <c r="G5" i="49"/>
  <c r="Q19" i="49"/>
  <c r="D45" i="1"/>
  <c r="D47" i="1"/>
  <c r="D46" i="1"/>
  <c r="C45" i="2"/>
  <c r="C46" i="2"/>
  <c r="G37" i="3"/>
  <c r="Q37" i="3"/>
  <c r="P30" i="43"/>
  <c r="Q30" i="43"/>
  <c r="P30" i="3"/>
  <c r="Q30" i="3"/>
  <c r="D45" i="3"/>
  <c r="P12" i="2"/>
  <c r="Q12" i="2"/>
  <c r="P12" i="1"/>
  <c r="Q12" i="1"/>
  <c r="Q40" i="3"/>
  <c r="P8" i="43"/>
  <c r="P8" i="3"/>
  <c r="Q8" i="3"/>
  <c r="E5" i="3"/>
  <c r="J34" i="1"/>
  <c r="G34" i="1"/>
  <c r="H42" i="1"/>
  <c r="H43" i="1"/>
  <c r="J43" i="1"/>
  <c r="G43" i="1"/>
  <c r="Q21" i="1"/>
  <c r="G44" i="3"/>
  <c r="P16" i="43"/>
  <c r="Q16" i="43"/>
  <c r="P16" i="3"/>
  <c r="Q16" i="3"/>
  <c r="Q23" i="43"/>
  <c r="G19" i="49"/>
  <c r="Q15" i="3"/>
  <c r="P40" i="2"/>
  <c r="Q40" i="2"/>
  <c r="E42" i="2"/>
  <c r="P42" i="2"/>
  <c r="G41" i="1"/>
  <c r="P35" i="43"/>
  <c r="Q35" i="43"/>
  <c r="E34" i="3"/>
  <c r="P35" i="3"/>
  <c r="Q35" i="3"/>
  <c r="E42" i="3"/>
  <c r="G24" i="3"/>
  <c r="D47" i="49"/>
  <c r="G44" i="1"/>
  <c r="P17" i="42"/>
  <c r="Q17" i="42"/>
  <c r="E44" i="42"/>
  <c r="P44" i="42"/>
  <c r="Q44" i="42"/>
  <c r="F47" i="43"/>
  <c r="F47" i="49"/>
  <c r="F46" i="42"/>
  <c r="G39" i="3"/>
  <c r="M5" i="3"/>
  <c r="O43" i="2"/>
  <c r="I43" i="49"/>
  <c r="I33" i="49"/>
  <c r="G12" i="3"/>
  <c r="Q12" i="3"/>
  <c r="F47" i="3"/>
  <c r="E34" i="2"/>
  <c r="P34" i="2"/>
  <c r="J24" i="49"/>
  <c r="G24" i="49"/>
  <c r="C47" i="43"/>
  <c r="E44" i="3"/>
  <c r="G13" i="2"/>
  <c r="G34" i="43"/>
  <c r="O45" i="3"/>
  <c r="Q28" i="3"/>
  <c r="E25" i="3"/>
  <c r="K43" i="3"/>
  <c r="M43" i="3"/>
  <c r="K24" i="3"/>
  <c r="K45" i="3"/>
  <c r="Q13" i="2"/>
  <c r="G7" i="2"/>
  <c r="Q7" i="2"/>
  <c r="Q29" i="42"/>
  <c r="N45" i="43"/>
  <c r="K43" i="49"/>
  <c r="M43" i="49"/>
  <c r="L42" i="43"/>
  <c r="I45" i="3"/>
  <c r="P26" i="3"/>
  <c r="Q26" i="3"/>
  <c r="E33" i="3"/>
  <c r="P26" i="43"/>
  <c r="Q26" i="43"/>
  <c r="G19" i="3"/>
  <c r="J25" i="2"/>
  <c r="G25" i="2"/>
  <c r="I33" i="2"/>
  <c r="I45" i="2"/>
  <c r="E5" i="2"/>
  <c r="P7" i="3"/>
  <c r="Q7" i="3"/>
  <c r="I45" i="1"/>
  <c r="G10" i="1"/>
  <c r="Q10" i="1"/>
  <c r="I45" i="42"/>
  <c r="N45" i="42"/>
  <c r="M24" i="42"/>
  <c r="I24" i="49"/>
  <c r="P33" i="1"/>
  <c r="P21" i="42"/>
  <c r="Q21" i="42"/>
  <c r="E19" i="42"/>
  <c r="P19" i="42"/>
  <c r="E24" i="42"/>
  <c r="P24" i="42"/>
  <c r="P9" i="42"/>
  <c r="Q9" i="42"/>
  <c r="P9" i="1"/>
  <c r="Q9" i="1"/>
  <c r="J43" i="49"/>
  <c r="Q39" i="3"/>
  <c r="P13" i="3"/>
  <c r="Q13" i="3"/>
  <c r="P13" i="43"/>
  <c r="Q13" i="43"/>
  <c r="P20" i="2"/>
  <c r="Q20" i="2"/>
  <c r="E24" i="2"/>
  <c r="P24" i="2"/>
  <c r="Q24" i="2"/>
  <c r="J33" i="49"/>
  <c r="G33" i="49"/>
  <c r="P44" i="2"/>
  <c r="P41" i="1"/>
  <c r="P41" i="2"/>
  <c r="Q41" i="2"/>
  <c r="Q29" i="1"/>
  <c r="L43" i="1"/>
  <c r="M43" i="1"/>
  <c r="L24" i="1"/>
  <c r="P22" i="43"/>
  <c r="Q22" i="43"/>
  <c r="P22" i="3"/>
  <c r="Q22" i="3"/>
  <c r="J5" i="3"/>
  <c r="G5" i="3"/>
  <c r="E24" i="49"/>
  <c r="P24" i="49"/>
  <c r="Q24" i="49"/>
  <c r="P21" i="49"/>
  <c r="Q21" i="49"/>
  <c r="J25" i="49"/>
  <c r="G25" i="49"/>
  <c r="D45" i="43"/>
  <c r="E45" i="43"/>
  <c r="D46" i="43"/>
  <c r="D46" i="49"/>
  <c r="Q38" i="3"/>
  <c r="G6" i="3"/>
  <c r="L45" i="1"/>
  <c r="M45" i="1"/>
  <c r="G19" i="1"/>
  <c r="Q37" i="42"/>
  <c r="E25" i="42"/>
  <c r="P25" i="42"/>
  <c r="Q25" i="42"/>
  <c r="E33" i="42"/>
  <c r="P33" i="42"/>
  <c r="Q33" i="42"/>
  <c r="P26" i="42"/>
  <c r="Q26" i="42"/>
  <c r="M18" i="42"/>
  <c r="G18" i="42"/>
  <c r="M19" i="43"/>
  <c r="K24" i="43"/>
  <c r="K45" i="43"/>
  <c r="E5" i="49"/>
  <c r="P8" i="49"/>
  <c r="Q8" i="49"/>
  <c r="Q6" i="3"/>
  <c r="Q15" i="2"/>
  <c r="G34" i="3"/>
  <c r="E18" i="2"/>
  <c r="Q40" i="42"/>
  <c r="P11" i="43"/>
  <c r="Q11" i="43"/>
  <c r="E45" i="49"/>
  <c r="C47" i="49"/>
  <c r="K24" i="49"/>
  <c r="K45" i="49"/>
  <c r="M45" i="49"/>
  <c r="Q39" i="49"/>
  <c r="L42" i="3"/>
  <c r="Q10" i="3"/>
  <c r="G44" i="2"/>
  <c r="N33" i="2"/>
  <c r="N45" i="2"/>
  <c r="E33" i="2"/>
  <c r="P33" i="2"/>
  <c r="E25" i="2"/>
  <c r="P25" i="2"/>
  <c r="Q25" i="2"/>
  <c r="G9" i="2"/>
  <c r="Q9" i="2"/>
  <c r="C45" i="1"/>
  <c r="I33" i="1"/>
  <c r="J33" i="1"/>
  <c r="G33" i="1"/>
  <c r="P17" i="1"/>
  <c r="Q17" i="1"/>
  <c r="J5" i="43"/>
  <c r="O43" i="3"/>
  <c r="P32" i="3"/>
  <c r="Q32" i="3"/>
  <c r="E18" i="3"/>
  <c r="Q23" i="2"/>
  <c r="F43" i="1"/>
  <c r="F46" i="2"/>
  <c r="G34" i="42"/>
  <c r="G8" i="43"/>
  <c r="Q14" i="43"/>
  <c r="M5" i="49"/>
  <c r="Q14" i="3"/>
  <c r="G31" i="2"/>
  <c r="Q31" i="2"/>
  <c r="P35" i="1"/>
  <c r="Q35" i="1"/>
  <c r="P35" i="2"/>
  <c r="Q35" i="2"/>
  <c r="E34" i="1"/>
  <c r="Q23" i="1"/>
  <c r="J18" i="1"/>
  <c r="G18" i="1"/>
  <c r="Q36" i="42"/>
  <c r="E5" i="42"/>
  <c r="E18" i="42"/>
  <c r="P18" i="42"/>
  <c r="E18" i="43"/>
  <c r="Q14" i="49"/>
  <c r="M18" i="49"/>
  <c r="G18" i="49"/>
  <c r="C46" i="43"/>
  <c r="C46" i="49"/>
  <c r="E34" i="43"/>
  <c r="P34" i="43"/>
  <c r="Q34" i="43"/>
  <c r="P36" i="43"/>
  <c r="Q36" i="43"/>
  <c r="P36" i="3"/>
  <c r="Q36" i="3"/>
  <c r="G27" i="3"/>
  <c r="Q27" i="3"/>
  <c r="Q23" i="3"/>
  <c r="J34" i="2"/>
  <c r="G34" i="2"/>
  <c r="J33" i="2"/>
  <c r="G33" i="2"/>
  <c r="Q21" i="2"/>
  <c r="E42" i="1"/>
  <c r="P42" i="1"/>
  <c r="P8" i="1"/>
  <c r="Q8" i="1"/>
  <c r="C46" i="42"/>
  <c r="C45" i="42"/>
  <c r="P22" i="42"/>
  <c r="Q22" i="42"/>
  <c r="P22" i="1"/>
  <c r="Q22" i="1"/>
  <c r="F46" i="43"/>
  <c r="P40" i="43"/>
  <c r="Q40" i="43"/>
  <c r="J24" i="2"/>
  <c r="G24" i="2"/>
  <c r="P16" i="2"/>
  <c r="Q16" i="2"/>
  <c r="P16" i="1"/>
  <c r="J5" i="1"/>
  <c r="G5" i="1"/>
  <c r="P21" i="43"/>
  <c r="Q21" i="43"/>
  <c r="Q40" i="49"/>
  <c r="P33" i="49"/>
  <c r="Q16" i="49"/>
  <c r="H43" i="3"/>
  <c r="J43" i="3"/>
  <c r="J25" i="3"/>
  <c r="G25" i="3"/>
  <c r="J18" i="2"/>
  <c r="G18" i="2"/>
  <c r="P37" i="1"/>
  <c r="Q37" i="1"/>
  <c r="O45" i="1"/>
  <c r="G6" i="1"/>
  <c r="Q6" i="1"/>
  <c r="Q41" i="42"/>
  <c r="P38" i="42"/>
  <c r="Q38" i="42"/>
  <c r="P38" i="1"/>
  <c r="Q38" i="1"/>
  <c r="P37" i="43"/>
  <c r="Q37" i="43"/>
  <c r="P37" i="49"/>
  <c r="Q37" i="49"/>
  <c r="Q26" i="49"/>
  <c r="H42" i="3"/>
  <c r="H33" i="3"/>
  <c r="J33" i="3"/>
  <c r="G33" i="3"/>
  <c r="H43" i="2"/>
  <c r="J43" i="2"/>
  <c r="D43" i="2"/>
  <c r="Q27" i="1"/>
  <c r="E18" i="1"/>
  <c r="P18" i="1"/>
  <c r="Q18" i="1"/>
  <c r="E5" i="1"/>
  <c r="K45" i="42"/>
  <c r="M45" i="42"/>
  <c r="M42" i="42"/>
  <c r="G42" i="42"/>
  <c r="Q42" i="42"/>
  <c r="J19" i="42"/>
  <c r="H24" i="42"/>
  <c r="H45" i="42"/>
  <c r="J5" i="42"/>
  <c r="G5" i="42"/>
  <c r="G13" i="43"/>
  <c r="P25" i="49"/>
  <c r="Q25" i="49"/>
  <c r="P23" i="49"/>
  <c r="Q23" i="49"/>
  <c r="E44" i="49"/>
  <c r="P44" i="49"/>
  <c r="Q44" i="49"/>
  <c r="O33" i="49"/>
  <c r="O45" i="49"/>
  <c r="O43" i="49"/>
  <c r="Q13" i="42"/>
  <c r="I45" i="43"/>
  <c r="P38" i="43"/>
  <c r="Q38" i="43"/>
  <c r="E5" i="43"/>
  <c r="E19" i="1"/>
  <c r="P19" i="1"/>
  <c r="E24" i="1"/>
  <c r="P24" i="1"/>
  <c r="Q24" i="1"/>
  <c r="G39" i="42"/>
  <c r="Q39" i="42"/>
  <c r="L43" i="42"/>
  <c r="M43" i="42"/>
  <c r="Q27" i="42"/>
  <c r="Q20" i="42"/>
  <c r="H18" i="43"/>
  <c r="P30" i="49"/>
  <c r="Q30" i="49"/>
  <c r="G39" i="49"/>
  <c r="Q6" i="49"/>
  <c r="P15" i="49"/>
  <c r="Q15" i="49"/>
  <c r="H45" i="49"/>
  <c r="P35" i="49"/>
  <c r="Q35" i="49"/>
  <c r="E34" i="49"/>
  <c r="P34" i="49"/>
  <c r="Q34" i="49"/>
  <c r="E42" i="49"/>
  <c r="P42" i="49"/>
  <c r="Q42" i="49"/>
  <c r="P41" i="3"/>
  <c r="Q41" i="3"/>
  <c r="P41" i="43"/>
  <c r="Q41" i="43"/>
  <c r="Q32" i="1"/>
  <c r="G16" i="1"/>
  <c r="Q11" i="1"/>
  <c r="Q7" i="42"/>
  <c r="M5" i="43"/>
  <c r="G23" i="43"/>
  <c r="Q28" i="49"/>
  <c r="E34" i="42"/>
  <c r="P34" i="42"/>
  <c r="Q31" i="42"/>
  <c r="Q11" i="42"/>
  <c r="F45" i="50"/>
  <c r="E43" i="50"/>
  <c r="E45" i="50"/>
  <c r="E47" i="43"/>
  <c r="P45" i="43"/>
  <c r="J18" i="43"/>
  <c r="G18" i="43"/>
  <c r="H45" i="43"/>
  <c r="J45" i="43"/>
  <c r="Q18" i="42"/>
  <c r="Q33" i="1"/>
  <c r="P5" i="42"/>
  <c r="Q5" i="42"/>
  <c r="E43" i="42"/>
  <c r="Q33" i="2"/>
  <c r="P33" i="3"/>
  <c r="Q33" i="3"/>
  <c r="P33" i="43"/>
  <c r="Q33" i="43"/>
  <c r="G43" i="2"/>
  <c r="J42" i="1"/>
  <c r="G42" i="1"/>
  <c r="H45" i="1"/>
  <c r="J45" i="1"/>
  <c r="G45" i="1"/>
  <c r="L45" i="43"/>
  <c r="M45" i="43"/>
  <c r="M42" i="43"/>
  <c r="G42" i="43"/>
  <c r="I45" i="49"/>
  <c r="P5" i="3"/>
  <c r="Q5" i="3"/>
  <c r="E43" i="3"/>
  <c r="Q34" i="42"/>
  <c r="Q19" i="1"/>
  <c r="H45" i="3"/>
  <c r="J45" i="3"/>
  <c r="J42" i="3"/>
  <c r="P34" i="1"/>
  <c r="Q34" i="1"/>
  <c r="M42" i="3"/>
  <c r="L45" i="3"/>
  <c r="M45" i="3"/>
  <c r="P5" i="49"/>
  <c r="Q5" i="49"/>
  <c r="E43" i="49"/>
  <c r="G43" i="49"/>
  <c r="P25" i="1"/>
  <c r="Q25" i="1"/>
  <c r="C47" i="2"/>
  <c r="J45" i="49"/>
  <c r="G45" i="49"/>
  <c r="J45" i="42"/>
  <c r="G45" i="42"/>
  <c r="C47" i="42"/>
  <c r="E45" i="42"/>
  <c r="P44" i="1"/>
  <c r="Q44" i="1"/>
  <c r="Q8" i="43"/>
  <c r="G43" i="42"/>
  <c r="E45" i="3"/>
  <c r="C47" i="3"/>
  <c r="P5" i="43"/>
  <c r="E43" i="43"/>
  <c r="J24" i="42"/>
  <c r="G24" i="42"/>
  <c r="G19" i="42"/>
  <c r="Q19" i="42"/>
  <c r="Q33" i="49"/>
  <c r="G5" i="43"/>
  <c r="G19" i="43"/>
  <c r="M24" i="43"/>
  <c r="G24" i="43"/>
  <c r="Q16" i="1"/>
  <c r="D47" i="3"/>
  <c r="P18" i="2"/>
  <c r="Q18" i="2"/>
  <c r="P24" i="3"/>
  <c r="Q24" i="3"/>
  <c r="P24" i="43"/>
  <c r="D45" i="2"/>
  <c r="D47" i="2"/>
  <c r="D46" i="2"/>
  <c r="Q34" i="2"/>
  <c r="F45" i="1"/>
  <c r="F46" i="1"/>
  <c r="P19" i="43"/>
  <c r="Q19" i="43"/>
  <c r="P19" i="3"/>
  <c r="Q19" i="3"/>
  <c r="P25" i="3"/>
  <c r="Q25" i="3"/>
  <c r="P18" i="3"/>
  <c r="Q18" i="3"/>
  <c r="M42" i="2"/>
  <c r="G42" i="2"/>
  <c r="Q42" i="2"/>
  <c r="G43" i="3"/>
  <c r="D47" i="43"/>
  <c r="Q24" i="42"/>
  <c r="P5" i="2"/>
  <c r="Q5" i="2"/>
  <c r="E43" i="2"/>
  <c r="P42" i="3"/>
  <c r="P42" i="43"/>
  <c r="P25" i="43"/>
  <c r="Q25" i="43"/>
  <c r="Q42" i="1"/>
  <c r="E47" i="49"/>
  <c r="P45" i="49"/>
  <c r="Q41" i="1"/>
  <c r="J45" i="2"/>
  <c r="G45" i="2"/>
  <c r="E43" i="1"/>
  <c r="P5" i="1"/>
  <c r="Q5" i="1"/>
  <c r="P18" i="43"/>
  <c r="P18" i="49"/>
  <c r="Q18" i="49"/>
  <c r="E45" i="1"/>
  <c r="C47" i="1"/>
  <c r="Q44" i="2"/>
  <c r="P44" i="43"/>
  <c r="Q44" i="43"/>
  <c r="P44" i="3"/>
  <c r="Q44" i="3"/>
  <c r="P34" i="3"/>
  <c r="Q34" i="3"/>
  <c r="D46" i="3"/>
  <c r="P45" i="1"/>
  <c r="Q45" i="1"/>
  <c r="E47" i="1"/>
  <c r="Q18" i="43"/>
  <c r="F47" i="1"/>
  <c r="F47" i="2"/>
  <c r="E47" i="42"/>
  <c r="P45" i="42"/>
  <c r="Q45" i="42"/>
  <c r="G42" i="3"/>
  <c r="P43" i="1"/>
  <c r="Q43" i="1"/>
  <c r="E46" i="1"/>
  <c r="G45" i="3"/>
  <c r="E46" i="43"/>
  <c r="P43" i="43"/>
  <c r="Q43" i="43"/>
  <c r="E45" i="2"/>
  <c r="P43" i="42"/>
  <c r="Q43" i="42"/>
  <c r="E46" i="42"/>
  <c r="P43" i="49"/>
  <c r="Q43" i="49"/>
  <c r="E46" i="49"/>
  <c r="G45" i="43"/>
  <c r="Q45" i="43"/>
  <c r="Q42" i="43"/>
  <c r="Q42" i="3"/>
  <c r="P43" i="2"/>
  <c r="Q43" i="2"/>
  <c r="E46" i="2"/>
  <c r="Q24" i="43"/>
  <c r="Q5" i="43"/>
  <c r="P43" i="3"/>
  <c r="Q43" i="3"/>
  <c r="E46" i="3"/>
  <c r="Q45" i="49"/>
  <c r="P45" i="2"/>
  <c r="Q45" i="2"/>
  <c r="E47" i="2"/>
  <c r="P45" i="3"/>
  <c r="Q45" i="3"/>
  <c r="E47" i="3"/>
  <c r="G17" i="50"/>
  <c r="Q17" i="50"/>
  <c r="J44" i="50"/>
  <c r="G44" i="50"/>
  <c r="Q44" i="50"/>
  <c r="O43" i="50"/>
  <c r="O45" i="50"/>
  <c r="N45" i="50"/>
  <c r="N43" i="50"/>
  <c r="M42" i="50"/>
  <c r="L33" i="50"/>
  <c r="M33" i="50"/>
  <c r="G25" i="50"/>
  <c r="Q25" i="50"/>
  <c r="L24" i="50"/>
  <c r="G15" i="50"/>
  <c r="Q15" i="50"/>
  <c r="G8" i="50"/>
  <c r="Q8" i="50"/>
  <c r="M18" i="50"/>
  <c r="L43" i="50"/>
  <c r="M43" i="50"/>
  <c r="M34" i="50"/>
  <c r="K45" i="50"/>
  <c r="M5" i="50"/>
  <c r="J34" i="50"/>
  <c r="I45" i="50"/>
  <c r="I43" i="50"/>
  <c r="H42" i="50"/>
  <c r="J42" i="50"/>
  <c r="H33" i="50"/>
  <c r="J33" i="50"/>
  <c r="J19" i="50"/>
  <c r="J18" i="50"/>
  <c r="H43" i="50"/>
  <c r="J5" i="50"/>
  <c r="G42" i="50"/>
  <c r="Q42" i="50"/>
  <c r="G33" i="50"/>
  <c r="Q33" i="50"/>
  <c r="L45" i="50"/>
  <c r="M45" i="50"/>
  <c r="G5" i="50"/>
  <c r="Q5" i="50"/>
  <c r="G18" i="50"/>
  <c r="Q18" i="50"/>
  <c r="G34" i="50"/>
  <c r="Q34" i="50"/>
  <c r="J43" i="50"/>
  <c r="G43" i="50"/>
  <c r="Q43" i="50"/>
  <c r="H45" i="50"/>
  <c r="J45" i="50"/>
  <c r="J24" i="50"/>
  <c r="G24" i="50"/>
  <c r="Q24" i="50"/>
  <c r="G19" i="50"/>
  <c r="Q19" i="50"/>
  <c r="G45" i="50"/>
  <c r="Q45" i="50"/>
  <c r="G41" i="51"/>
  <c r="J44" i="51"/>
  <c r="G44" i="51"/>
  <c r="M34" i="51"/>
  <c r="K43" i="51"/>
  <c r="K24" i="51"/>
  <c r="K45" i="51"/>
  <c r="Q22" i="51"/>
  <c r="H24" i="51"/>
  <c r="H45" i="51"/>
  <c r="M5" i="51"/>
  <c r="G11" i="51"/>
  <c r="Q11" i="51"/>
  <c r="I45" i="51"/>
  <c r="J18" i="51"/>
  <c r="O45" i="51"/>
  <c r="O43" i="51"/>
  <c r="N43" i="51"/>
  <c r="Q14" i="51"/>
  <c r="Q9" i="51"/>
  <c r="J5" i="51"/>
  <c r="G6" i="51"/>
  <c r="Q6" i="51"/>
  <c r="Q40" i="51"/>
  <c r="Q17" i="51"/>
  <c r="Q29" i="51"/>
  <c r="Q38" i="51"/>
  <c r="Q15" i="51"/>
  <c r="Q30" i="51"/>
  <c r="Q39" i="51"/>
  <c r="D43" i="51"/>
  <c r="E34" i="51"/>
  <c r="C43" i="51"/>
  <c r="C45" i="51"/>
  <c r="E25" i="51"/>
  <c r="F43" i="51"/>
  <c r="F45" i="51"/>
  <c r="E5" i="51"/>
  <c r="Q37" i="51"/>
  <c r="M18" i="51"/>
  <c r="J33" i="51"/>
  <c r="Q35" i="51"/>
  <c r="Q41" i="51"/>
  <c r="Q26" i="51"/>
  <c r="J24" i="51"/>
  <c r="G24" i="51"/>
  <c r="G19" i="51"/>
  <c r="J42" i="51"/>
  <c r="Q32" i="51"/>
  <c r="E18" i="51"/>
  <c r="H43" i="51"/>
  <c r="E44" i="51"/>
  <c r="L33" i="51"/>
  <c r="M33" i="51"/>
  <c r="L42" i="51"/>
  <c r="M42" i="51"/>
  <c r="I43" i="51"/>
  <c r="J25" i="51"/>
  <c r="G25" i="51"/>
  <c r="Q25" i="51"/>
  <c r="J34" i="51"/>
  <c r="E19" i="51"/>
  <c r="N42" i="51"/>
  <c r="N45" i="51"/>
  <c r="E24" i="51"/>
  <c r="E33" i="51"/>
  <c r="E42" i="51"/>
  <c r="L43" i="51"/>
  <c r="Q7" i="51"/>
  <c r="Q27" i="51"/>
  <c r="Q36" i="51"/>
  <c r="Q44" i="51"/>
  <c r="G34" i="51"/>
  <c r="Q34" i="51"/>
  <c r="M43" i="51"/>
  <c r="J43" i="51"/>
  <c r="G43" i="51"/>
  <c r="G5" i="51"/>
  <c r="G18" i="51"/>
  <c r="Q18" i="51"/>
  <c r="J45" i="51"/>
  <c r="Q5" i="51"/>
  <c r="D45" i="51"/>
  <c r="Q19" i="51"/>
  <c r="G42" i="51"/>
  <c r="Q42" i="51"/>
  <c r="E43" i="51"/>
  <c r="L45" i="51"/>
  <c r="M45" i="51"/>
  <c r="G33" i="51"/>
  <c r="Q33" i="51"/>
  <c r="E45" i="51"/>
  <c r="Q24" i="51"/>
  <c r="G45" i="51"/>
  <c r="Q45" i="51"/>
  <c r="Q43" i="51"/>
  <c r="G44" i="52"/>
  <c r="M34" i="52"/>
  <c r="G35" i="52"/>
  <c r="M25" i="52"/>
  <c r="N43" i="52"/>
  <c r="K24" i="52"/>
  <c r="O43" i="52"/>
  <c r="L43" i="52"/>
  <c r="M5" i="52"/>
  <c r="J18" i="52"/>
  <c r="I45" i="52"/>
  <c r="E34" i="52"/>
  <c r="P34" i="52"/>
  <c r="Q38" i="52"/>
  <c r="P36" i="52"/>
  <c r="D43" i="52"/>
  <c r="D46" i="52"/>
  <c r="Q32" i="52"/>
  <c r="E25" i="52"/>
  <c r="P25" i="52"/>
  <c r="F43" i="52"/>
  <c r="F46" i="52"/>
  <c r="Q22" i="52"/>
  <c r="P21" i="52"/>
  <c r="Q21" i="52"/>
  <c r="C43" i="52"/>
  <c r="C46" i="52"/>
  <c r="P13" i="52"/>
  <c r="Q13" i="52"/>
  <c r="E5" i="52"/>
  <c r="P5" i="52"/>
  <c r="Q10" i="52"/>
  <c r="Q9" i="52"/>
  <c r="Q17" i="52"/>
  <c r="Q28" i="52"/>
  <c r="Q14" i="52"/>
  <c r="Q29" i="52"/>
  <c r="Q20" i="52"/>
  <c r="Q7" i="52"/>
  <c r="Q11" i="52"/>
  <c r="Q15" i="52"/>
  <c r="Q30" i="52"/>
  <c r="Q40" i="52"/>
  <c r="Q8" i="52"/>
  <c r="Q16" i="52"/>
  <c r="Q27" i="52"/>
  <c r="Q35" i="52"/>
  <c r="Q39" i="52"/>
  <c r="M18" i="52"/>
  <c r="J42" i="52"/>
  <c r="H45" i="52"/>
  <c r="Q37" i="52"/>
  <c r="Q41" i="52"/>
  <c r="Q23" i="52"/>
  <c r="E18" i="52"/>
  <c r="K33" i="52"/>
  <c r="M33" i="52"/>
  <c r="G33" i="52"/>
  <c r="K42" i="52"/>
  <c r="H43" i="52"/>
  <c r="E44" i="52"/>
  <c r="L42" i="52"/>
  <c r="L45" i="52"/>
  <c r="I43" i="52"/>
  <c r="J5" i="52"/>
  <c r="Q6" i="52"/>
  <c r="J25" i="52"/>
  <c r="G25" i="52"/>
  <c r="Q26" i="52"/>
  <c r="J34" i="52"/>
  <c r="E19" i="52"/>
  <c r="P19" i="52"/>
  <c r="N42" i="52"/>
  <c r="N45" i="52"/>
  <c r="K43" i="52"/>
  <c r="O42" i="52"/>
  <c r="O45" i="52"/>
  <c r="E24" i="52"/>
  <c r="P24" i="52"/>
  <c r="E33" i="52"/>
  <c r="P33" i="52"/>
  <c r="E42" i="52"/>
  <c r="P42" i="52"/>
  <c r="J19" i="52"/>
  <c r="Q36" i="52"/>
  <c r="G34" i="52"/>
  <c r="Q34" i="52"/>
  <c r="Q25" i="52"/>
  <c r="M43" i="52"/>
  <c r="G5" i="52"/>
  <c r="Q5" i="52"/>
  <c r="G18" i="52"/>
  <c r="J45" i="52"/>
  <c r="J43" i="52"/>
  <c r="C45" i="52"/>
  <c r="C47" i="52"/>
  <c r="D45" i="52"/>
  <c r="D47" i="52"/>
  <c r="F45" i="52"/>
  <c r="F47" i="52"/>
  <c r="P44" i="52"/>
  <c r="Q44" i="52"/>
  <c r="P18" i="52"/>
  <c r="K45" i="52"/>
  <c r="M45" i="52"/>
  <c r="M42" i="52"/>
  <c r="G42" i="52"/>
  <c r="Q42" i="52"/>
  <c r="J24" i="52"/>
  <c r="G24" i="52"/>
  <c r="Q24" i="52"/>
  <c r="G19" i="52"/>
  <c r="Q19" i="52"/>
  <c r="Q33" i="52"/>
  <c r="E43" i="52"/>
  <c r="G43" i="52"/>
  <c r="Q18" i="52"/>
  <c r="G45" i="52"/>
  <c r="E45" i="52"/>
  <c r="P45" i="52"/>
  <c r="P43" i="52"/>
  <c r="E46" i="52"/>
  <c r="Q43" i="52"/>
  <c r="Q45" i="52"/>
  <c r="E47" i="52"/>
  <c r="N42" i="53"/>
  <c r="N45" i="53"/>
  <c r="G39" i="53"/>
  <c r="Q39" i="53"/>
  <c r="G40" i="53"/>
  <c r="Q40" i="53"/>
  <c r="K42" i="53"/>
  <c r="M42" i="53"/>
  <c r="G28" i="53"/>
  <c r="Q28" i="53"/>
  <c r="M33" i="53"/>
  <c r="G33" i="53"/>
  <c r="M25" i="53"/>
  <c r="Q26" i="53"/>
  <c r="K24" i="53"/>
  <c r="O43" i="53"/>
  <c r="O45" i="53"/>
  <c r="M18" i="53"/>
  <c r="G18" i="53"/>
  <c r="G8" i="53"/>
  <c r="L43" i="53"/>
  <c r="G9" i="53"/>
  <c r="Q9" i="53"/>
  <c r="F43" i="53"/>
  <c r="F46" i="53"/>
  <c r="P22" i="53"/>
  <c r="E19" i="53"/>
  <c r="P19" i="53"/>
  <c r="D43" i="53"/>
  <c r="D46" i="53"/>
  <c r="E34" i="53"/>
  <c r="P34" i="53"/>
  <c r="Q36" i="53"/>
  <c r="E25" i="53"/>
  <c r="P25" i="53"/>
  <c r="E44" i="53"/>
  <c r="P44" i="53"/>
  <c r="Q44" i="53"/>
  <c r="C43" i="53"/>
  <c r="C46" i="53"/>
  <c r="P20" i="53"/>
  <c r="Q15" i="53"/>
  <c r="E5" i="53"/>
  <c r="P5" i="53"/>
  <c r="Q7" i="53"/>
  <c r="E18" i="53"/>
  <c r="P18" i="53"/>
  <c r="Q13" i="53"/>
  <c r="Q29" i="53"/>
  <c r="Q17" i="53"/>
  <c r="Q11" i="53"/>
  <c r="Q27" i="53"/>
  <c r="Q38" i="53"/>
  <c r="Q30" i="53"/>
  <c r="Q37" i="53"/>
  <c r="Q10" i="53"/>
  <c r="Q16" i="53"/>
  <c r="Q23" i="53"/>
  <c r="Q35" i="53"/>
  <c r="Q41" i="53"/>
  <c r="Q8" i="53"/>
  <c r="Q14" i="53"/>
  <c r="J42" i="53"/>
  <c r="Q6" i="53"/>
  <c r="Q12" i="53"/>
  <c r="L45" i="53"/>
  <c r="E24" i="53"/>
  <c r="P24" i="53"/>
  <c r="E33" i="53"/>
  <c r="E42" i="53"/>
  <c r="J5" i="53"/>
  <c r="G5" i="53"/>
  <c r="J25" i="53"/>
  <c r="G25" i="53"/>
  <c r="J34" i="53"/>
  <c r="G34" i="53"/>
  <c r="K43" i="53"/>
  <c r="G42" i="53"/>
  <c r="K45" i="53"/>
  <c r="M45" i="53"/>
  <c r="Q34" i="53"/>
  <c r="M43" i="53"/>
  <c r="Q18" i="53"/>
  <c r="F45" i="53"/>
  <c r="F47" i="53"/>
  <c r="D45" i="53"/>
  <c r="D47" i="53"/>
  <c r="P42" i="53"/>
  <c r="Q25" i="53"/>
  <c r="C45" i="53"/>
  <c r="C47" i="53"/>
  <c r="P33" i="53"/>
  <c r="Q33" i="53"/>
  <c r="E43" i="53"/>
  <c r="P43" i="53"/>
  <c r="Q5" i="53"/>
  <c r="Q42" i="53"/>
  <c r="E45" i="53"/>
  <c r="P45" i="53"/>
  <c r="E46" i="53"/>
  <c r="E47" i="53"/>
  <c r="G41" i="54" l="1"/>
  <c r="J44" i="54"/>
  <c r="G44" i="54" s="1"/>
  <c r="H43" i="53"/>
  <c r="J43" i="53" s="1"/>
  <c r="G43" i="53" s="1"/>
  <c r="Q43" i="53" s="1"/>
  <c r="H24" i="53"/>
  <c r="H45" i="53" s="1"/>
  <c r="J45" i="53" s="1"/>
  <c r="G45" i="53" s="1"/>
  <c r="Q45" i="53" s="1"/>
  <c r="J24" i="53"/>
  <c r="G24" i="53" s="1"/>
  <c r="Q24" i="53" s="1"/>
  <c r="G19" i="53"/>
  <c r="Q19" i="53" s="1"/>
  <c r="G35" i="54"/>
  <c r="Q35" i="54" s="1"/>
  <c r="G38" i="54"/>
  <c r="M33" i="54"/>
  <c r="G33" i="54" s="1"/>
  <c r="G26" i="54"/>
  <c r="Q26" i="54" s="1"/>
  <c r="G20" i="54"/>
  <c r="Q20" i="54" s="1"/>
  <c r="G21" i="54"/>
  <c r="Q21" i="54" s="1"/>
  <c r="K24" i="54"/>
  <c r="K45" i="54" s="1"/>
  <c r="O45" i="54"/>
  <c r="O43" i="54"/>
  <c r="N43" i="54"/>
  <c r="L43" i="54"/>
  <c r="G6" i="54"/>
  <c r="Q6" i="54" s="1"/>
  <c r="Q9" i="54"/>
  <c r="M5" i="54"/>
  <c r="J18" i="54"/>
  <c r="G18" i="54" s="1"/>
  <c r="H43" i="54"/>
  <c r="P40" i="54"/>
  <c r="Q40" i="54" s="1"/>
  <c r="Q28" i="54"/>
  <c r="Q22" i="54"/>
  <c r="D43" i="54"/>
  <c r="D46" i="54" s="1"/>
  <c r="Q15" i="54"/>
  <c r="Q29" i="54"/>
  <c r="Q13" i="54"/>
  <c r="Q38" i="54"/>
  <c r="Q30" i="54"/>
  <c r="Q17" i="54"/>
  <c r="Q31" i="54"/>
  <c r="Q11" i="54"/>
  <c r="E34" i="54"/>
  <c r="P34" i="54" s="1"/>
  <c r="Q32" i="54"/>
  <c r="E25" i="54"/>
  <c r="Q23" i="54"/>
  <c r="C43" i="54"/>
  <c r="C45" i="54" s="1"/>
  <c r="E19" i="54"/>
  <c r="P19" i="54" s="1"/>
  <c r="E44" i="54"/>
  <c r="Q16" i="54"/>
  <c r="Q14" i="54"/>
  <c r="Q10" i="54"/>
  <c r="E18" i="54"/>
  <c r="E5" i="54"/>
  <c r="P5" i="54" s="1"/>
  <c r="Q8" i="54"/>
  <c r="Q37" i="54"/>
  <c r="F45" i="54"/>
  <c r="F47" i="54" s="1"/>
  <c r="Q41" i="54"/>
  <c r="M42" i="54"/>
  <c r="J42" i="54"/>
  <c r="H45" i="54"/>
  <c r="I45" i="54"/>
  <c r="Q39" i="54"/>
  <c r="L45" i="54"/>
  <c r="I43" i="54"/>
  <c r="J5" i="54"/>
  <c r="J25" i="54"/>
  <c r="G25" i="54" s="1"/>
  <c r="J34" i="54"/>
  <c r="N42" i="54"/>
  <c r="N45" i="54" s="1"/>
  <c r="K43" i="54"/>
  <c r="E24" i="54"/>
  <c r="P24" i="54" s="1"/>
  <c r="E33" i="54"/>
  <c r="E42" i="54"/>
  <c r="M34" i="54"/>
  <c r="Q7" i="54"/>
  <c r="J19" i="54"/>
  <c r="Q27" i="54"/>
  <c r="Q36" i="54"/>
  <c r="G42" i="54" l="1"/>
  <c r="M43" i="54"/>
  <c r="G5" i="54"/>
  <c r="Q5" i="54" s="1"/>
  <c r="J43" i="54"/>
  <c r="P42" i="54"/>
  <c r="P33" i="54"/>
  <c r="Q33" i="54" s="1"/>
  <c r="P25" i="54"/>
  <c r="Q25" i="54" s="1"/>
  <c r="P44" i="54"/>
  <c r="Q44" i="54" s="1"/>
  <c r="D45" i="54"/>
  <c r="D47" i="54" s="1"/>
  <c r="P18" i="54"/>
  <c r="Q18" i="54" s="1"/>
  <c r="E43" i="54"/>
  <c r="J24" i="54"/>
  <c r="G24" i="54" s="1"/>
  <c r="Q24" i="54" s="1"/>
  <c r="G19" i="54"/>
  <c r="Q19" i="54" s="1"/>
  <c r="J45" i="54"/>
  <c r="M45" i="54"/>
  <c r="G34" i="54"/>
  <c r="Q34" i="54" s="1"/>
  <c r="Q42" i="54" l="1"/>
  <c r="G43" i="54"/>
  <c r="E45" i="54"/>
  <c r="P45" i="54" s="1"/>
  <c r="P43" i="54"/>
  <c r="E46" i="54"/>
  <c r="G45" i="54"/>
  <c r="Q43" i="54" l="1"/>
  <c r="E47" i="54"/>
  <c r="Q45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丸木　謙次郎</author>
  </authors>
  <commentList>
    <comment ref="O17" authorId="0" shapeId="0" xr:uid="{EAB52006-A799-44CE-8FE7-3D8D46927C42}">
      <text>
        <r>
          <rPr>
            <sz val="11"/>
            <rFont val="ＭＳ Ｐゴシック"/>
            <family val="3"/>
            <charset val="128"/>
          </rPr>
          <t>丸木　謙次郎:
マイナス補正（-１）済み
提供資料では０</t>
        </r>
      </text>
    </comment>
    <comment ref="N41" authorId="0" shapeId="0" xr:uid="{24799683-DEF4-403B-891F-4E25D6FE6260}">
      <text>
        <r>
          <rPr>
            <sz val="11"/>
            <rFont val="ＭＳ Ｐゴシック"/>
            <family val="3"/>
            <charset val="128"/>
          </rPr>
          <t>丸木　謙次郎:
プラス補正（＋１）済み
提供資料では+２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丸木　謙次郎</author>
  </authors>
  <commentList>
    <comment ref="O17" authorId="0" shapeId="0" xr:uid="{B0EF6AD4-ADFE-49DD-B79A-DA30C15E3096}">
      <text>
        <r>
          <rPr>
            <sz val="10"/>
            <color indexed="81"/>
            <rFont val="MS P ゴシック"/>
            <family val="3"/>
            <charset val="128"/>
          </rPr>
          <t>丸木　謙次郎:
先月分のプラス補正(+1)済み</t>
        </r>
        <r>
          <rPr>
            <sz val="9"/>
            <color indexed="81"/>
            <rFont val="MS P ゴシック"/>
            <family val="3"/>
            <charset val="128"/>
          </rPr>
          <t xml:space="preserve">
提供資料は-２</t>
        </r>
      </text>
    </comment>
    <comment ref="N41" authorId="0" shapeId="0" xr:uid="{E8EEB5D9-3288-49CA-BD18-72BDEB7AF968}">
      <text>
        <r>
          <rPr>
            <sz val="10"/>
            <color indexed="81"/>
            <rFont val="ＭＳ Ｐゴシック"/>
            <family val="3"/>
            <charset val="128"/>
          </rPr>
          <t>丸木　謙次郎</t>
        </r>
        <r>
          <rPr>
            <b/>
            <sz val="10"/>
            <color indexed="81"/>
            <rFont val="ＭＳ Ｐゴシック"/>
            <family val="3"/>
            <charset val="128"/>
          </rPr>
          <t>:</t>
        </r>
        <r>
          <rPr>
            <sz val="10"/>
            <color indexed="81"/>
            <rFont val="ＭＳ Ｐゴシック"/>
            <family val="3"/>
            <charset val="128"/>
          </rPr>
          <t xml:space="preserve">
先月分のマイナス補正(-1)済み
提供資料は+１</t>
        </r>
      </text>
    </comment>
  </commentList>
</comments>
</file>

<file path=xl/sharedStrings.xml><?xml version="1.0" encoding="utf-8"?>
<sst xmlns="http://schemas.openxmlformats.org/spreadsheetml/2006/main" count="814" uniqueCount="147">
  <si>
    <t>秋　月</t>
    <rPh sb="0" eb="1">
      <t>アキ</t>
    </rPh>
    <rPh sb="2" eb="3">
      <t>ツキ</t>
    </rPh>
    <phoneticPr fontId="24"/>
  </si>
  <si>
    <t>男　性</t>
    <rPh sb="0" eb="1">
      <t>オトコ</t>
    </rPh>
    <rPh sb="2" eb="3">
      <t>セイ</t>
    </rPh>
    <phoneticPr fontId="24"/>
  </si>
  <si>
    <t>世帯数</t>
    <rPh sb="0" eb="3">
      <t>セタイスウ</t>
    </rPh>
    <phoneticPr fontId="24"/>
  </si>
  <si>
    <t>中　央</t>
    <rPh sb="0" eb="1">
      <t>ナカ</t>
    </rPh>
    <rPh sb="2" eb="3">
      <t>ヒサシ</t>
    </rPh>
    <phoneticPr fontId="24"/>
  </si>
  <si>
    <t>整合</t>
    <rPh sb="0" eb="2">
      <t>セイゴウ</t>
    </rPh>
    <phoneticPr fontId="24"/>
  </si>
  <si>
    <t>合　計</t>
    <rPh sb="0" eb="1">
      <t>ゴウ</t>
    </rPh>
    <rPh sb="2" eb="3">
      <t>ケイ</t>
    </rPh>
    <phoneticPr fontId="24"/>
  </si>
  <si>
    <t>切　串</t>
    <rPh sb="0" eb="1">
      <t>キリ</t>
    </rPh>
    <rPh sb="2" eb="3">
      <t>クシ</t>
    </rPh>
    <phoneticPr fontId="24"/>
  </si>
  <si>
    <t>令和7年3月1日分　地区別人口・世帯数及び異動者数</t>
    <rPh sb="0" eb="2">
      <t>レイワ</t>
    </rPh>
    <rPh sb="3" eb="4">
      <t>トシ</t>
    </rPh>
    <rPh sb="5" eb="6">
      <t>ガツ</t>
    </rPh>
    <rPh sb="7" eb="8">
      <t>ニチ</t>
    </rPh>
    <rPh sb="8" eb="9">
      <t>ブン</t>
    </rPh>
    <rPh sb="10" eb="12">
      <t>チク</t>
    </rPh>
    <rPh sb="12" eb="13">
      <t>ベツ</t>
    </rPh>
    <rPh sb="13" eb="15">
      <t>ジンコウ</t>
    </rPh>
    <rPh sb="16" eb="19">
      <t>セタイスウ</t>
    </rPh>
    <rPh sb="19" eb="20">
      <t>オヨ</t>
    </rPh>
    <rPh sb="21" eb="23">
      <t>イドウ</t>
    </rPh>
    <rPh sb="23" eb="24">
      <t>シャ</t>
    </rPh>
    <rPh sb="24" eb="25">
      <t>スウ</t>
    </rPh>
    <phoneticPr fontId="24"/>
  </si>
  <si>
    <t>増</t>
    <rPh sb="0" eb="1">
      <t>ゾウ</t>
    </rPh>
    <phoneticPr fontId="24"/>
  </si>
  <si>
    <t>自然</t>
    <rPh sb="0" eb="2">
      <t>シゼン</t>
    </rPh>
    <phoneticPr fontId="24"/>
  </si>
  <si>
    <t>女　性</t>
    <rPh sb="0" eb="1">
      <t>オンナ</t>
    </rPh>
    <rPh sb="2" eb="3">
      <t>セイ</t>
    </rPh>
    <phoneticPr fontId="24"/>
  </si>
  <si>
    <t>転入</t>
    <rPh sb="0" eb="2">
      <t>テンニュウ</t>
    </rPh>
    <phoneticPr fontId="24"/>
  </si>
  <si>
    <t>人　口</t>
    <rPh sb="0" eb="1">
      <t>ヒト</t>
    </rPh>
    <rPh sb="2" eb="3">
      <t>クチ</t>
    </rPh>
    <phoneticPr fontId="24"/>
  </si>
  <si>
    <t>社会</t>
    <rPh sb="0" eb="2">
      <t>シャカイ</t>
    </rPh>
    <phoneticPr fontId="24"/>
  </si>
  <si>
    <t>令和7年4月1日分　地区別人口・世帯数及び異動者数</t>
    <rPh sb="0" eb="2">
      <t>レイワ</t>
    </rPh>
    <rPh sb="3" eb="4">
      <t>トシ</t>
    </rPh>
    <rPh sb="5" eb="6">
      <t>ガツ</t>
    </rPh>
    <rPh sb="7" eb="8">
      <t>ニチ</t>
    </rPh>
    <rPh sb="8" eb="9">
      <t>ブン</t>
    </rPh>
    <rPh sb="10" eb="12">
      <t>チク</t>
    </rPh>
    <rPh sb="12" eb="13">
      <t>ベツ</t>
    </rPh>
    <rPh sb="13" eb="15">
      <t>ジンコウ</t>
    </rPh>
    <rPh sb="16" eb="19">
      <t>セタイスウ</t>
    </rPh>
    <rPh sb="19" eb="20">
      <t>オヨ</t>
    </rPh>
    <rPh sb="21" eb="23">
      <t>イドウ</t>
    </rPh>
    <rPh sb="23" eb="24">
      <t>シャ</t>
    </rPh>
    <rPh sb="24" eb="25">
      <t>スウ</t>
    </rPh>
    <phoneticPr fontId="24"/>
  </si>
  <si>
    <t>岡大王</t>
    <rPh sb="0" eb="1">
      <t>オカ</t>
    </rPh>
    <rPh sb="1" eb="3">
      <t>ダイオウ</t>
    </rPh>
    <phoneticPr fontId="24"/>
  </si>
  <si>
    <t>市内転居</t>
    <rPh sb="0" eb="2">
      <t>シナイ</t>
    </rPh>
    <rPh sb="2" eb="4">
      <t>テンキョ</t>
    </rPh>
    <phoneticPr fontId="24"/>
  </si>
  <si>
    <t>前月比</t>
    <rPh sb="0" eb="3">
      <t>ゼンゲツヒ</t>
    </rPh>
    <phoneticPr fontId="24"/>
  </si>
  <si>
    <t>大　原</t>
    <rPh sb="0" eb="1">
      <t>ダイ</t>
    </rPh>
    <rPh sb="2" eb="3">
      <t>ハラ</t>
    </rPh>
    <phoneticPr fontId="24"/>
  </si>
  <si>
    <t>増減数</t>
    <rPh sb="0" eb="2">
      <t>ゾウゲン</t>
    </rPh>
    <rPh sb="2" eb="3">
      <t>スウ</t>
    </rPh>
    <phoneticPr fontId="24"/>
  </si>
  <si>
    <t>外国人合計</t>
    <rPh sb="0" eb="2">
      <t>ガイコク</t>
    </rPh>
    <rPh sb="2" eb="3">
      <t>ジン</t>
    </rPh>
    <rPh sb="3" eb="5">
      <t>ゴウケイ</t>
    </rPh>
    <phoneticPr fontId="24"/>
  </si>
  <si>
    <t>転出</t>
    <rPh sb="0" eb="2">
      <t>テンシュツ</t>
    </rPh>
    <phoneticPr fontId="24"/>
  </si>
  <si>
    <t>増減</t>
    <rPh sb="0" eb="2">
      <t>ゾウゲン</t>
    </rPh>
    <phoneticPr fontId="24"/>
  </si>
  <si>
    <t>出生</t>
    <rPh sb="0" eb="2">
      <t>シュッセイ</t>
    </rPh>
    <phoneticPr fontId="24"/>
  </si>
  <si>
    <t>（A)</t>
    <phoneticPr fontId="24"/>
  </si>
  <si>
    <t>死亡</t>
    <rPh sb="0" eb="2">
      <t>シボウ</t>
    </rPh>
    <phoneticPr fontId="24"/>
  </si>
  <si>
    <t>(C)</t>
    <phoneticPr fontId="24"/>
  </si>
  <si>
    <t>沖美町</t>
    <rPh sb="0" eb="3">
      <t>オキミチョウ</t>
    </rPh>
    <phoneticPr fontId="24"/>
  </si>
  <si>
    <t>江田島町人口（外国人含む）</t>
    <rPh sb="0" eb="4">
      <t>エタジマチョウ</t>
    </rPh>
    <rPh sb="4" eb="6">
      <t>ジンコウ</t>
    </rPh>
    <rPh sb="7" eb="9">
      <t>ガイコク</t>
    </rPh>
    <rPh sb="9" eb="10">
      <t>ジン</t>
    </rPh>
    <rPh sb="10" eb="11">
      <t>フク</t>
    </rPh>
    <phoneticPr fontId="24"/>
  </si>
  <si>
    <t>鷲　部</t>
    <rPh sb="0" eb="1">
      <t>ワシ</t>
    </rPh>
    <rPh sb="2" eb="3">
      <t>ベ</t>
    </rPh>
    <phoneticPr fontId="24"/>
  </si>
  <si>
    <t>A+B+C</t>
    <phoneticPr fontId="24"/>
  </si>
  <si>
    <t>（B)</t>
    <phoneticPr fontId="24"/>
  </si>
  <si>
    <t>減</t>
    <rPh sb="0" eb="1">
      <t>ゲン</t>
    </rPh>
    <phoneticPr fontId="24"/>
  </si>
  <si>
    <t>小　用</t>
    <rPh sb="0" eb="1">
      <t>ショウ</t>
    </rPh>
    <rPh sb="2" eb="3">
      <t>ヨウ</t>
    </rPh>
    <phoneticPr fontId="24"/>
  </si>
  <si>
    <t>江田島町</t>
    <rPh sb="0" eb="4">
      <t>エタジマチョウ</t>
    </rPh>
    <phoneticPr fontId="24"/>
  </si>
  <si>
    <t>江　南</t>
    <rPh sb="0" eb="1">
      <t>エ</t>
    </rPh>
    <rPh sb="2" eb="3">
      <t>ミナミ</t>
    </rPh>
    <phoneticPr fontId="24"/>
  </si>
  <si>
    <t>幸ノ浦</t>
    <rPh sb="0" eb="1">
      <t>サイワイ</t>
    </rPh>
    <rPh sb="2" eb="3">
      <t>ウラ</t>
    </rPh>
    <phoneticPr fontId="24"/>
  </si>
  <si>
    <t>深　江</t>
    <rPh sb="0" eb="1">
      <t>ブカ</t>
    </rPh>
    <rPh sb="2" eb="3">
      <t>エ</t>
    </rPh>
    <phoneticPr fontId="24"/>
  </si>
  <si>
    <t>大　須</t>
    <rPh sb="0" eb="1">
      <t>ダイ</t>
    </rPh>
    <rPh sb="2" eb="3">
      <t>ス</t>
    </rPh>
    <phoneticPr fontId="24"/>
  </si>
  <si>
    <t>津久茂</t>
    <rPh sb="0" eb="1">
      <t>ツ</t>
    </rPh>
    <rPh sb="1" eb="2">
      <t>ク</t>
    </rPh>
    <rPh sb="2" eb="3">
      <t>モ</t>
    </rPh>
    <phoneticPr fontId="24"/>
  </si>
  <si>
    <t>能美町人口（外国人含む）</t>
    <rPh sb="0" eb="3">
      <t>ノウミチョウ</t>
    </rPh>
    <rPh sb="3" eb="5">
      <t>ジンコウ</t>
    </rPh>
    <rPh sb="6" eb="8">
      <t>ガイコク</t>
    </rPh>
    <rPh sb="8" eb="9">
      <t>ジン</t>
    </rPh>
    <rPh sb="9" eb="10">
      <t>フク</t>
    </rPh>
    <phoneticPr fontId="24"/>
  </si>
  <si>
    <t>外国人</t>
    <rPh sb="0" eb="2">
      <t>ガイコク</t>
    </rPh>
    <rPh sb="2" eb="3">
      <t>ジン</t>
    </rPh>
    <phoneticPr fontId="24"/>
  </si>
  <si>
    <t>宮ノ原</t>
    <rPh sb="0" eb="1">
      <t>ミヤ</t>
    </rPh>
    <rPh sb="2" eb="3">
      <t>ハラ</t>
    </rPh>
    <phoneticPr fontId="24"/>
  </si>
  <si>
    <t>小古江</t>
    <rPh sb="0" eb="1">
      <t>ショウ</t>
    </rPh>
    <rPh sb="1" eb="3">
      <t>フルエ</t>
    </rPh>
    <phoneticPr fontId="24"/>
  </si>
  <si>
    <t>古鷹寮官舎・幹部隊舎・第一術科学校・幹部候補生学校</t>
    <rPh sb="0" eb="1">
      <t>フル</t>
    </rPh>
    <rPh sb="1" eb="2">
      <t>タカ</t>
    </rPh>
    <rPh sb="2" eb="3">
      <t>リョウ</t>
    </rPh>
    <rPh sb="3" eb="5">
      <t>カンシャ</t>
    </rPh>
    <rPh sb="6" eb="7">
      <t>ミキ</t>
    </rPh>
    <rPh sb="7" eb="8">
      <t>ブ</t>
    </rPh>
    <rPh sb="8" eb="9">
      <t>タイ</t>
    </rPh>
    <rPh sb="9" eb="10">
      <t>シャ</t>
    </rPh>
    <phoneticPr fontId="24"/>
  </si>
  <si>
    <t>能美町</t>
    <rPh sb="0" eb="3">
      <t>ノウミチョウ</t>
    </rPh>
    <phoneticPr fontId="24"/>
  </si>
  <si>
    <t>鹿　川</t>
    <rPh sb="0" eb="1">
      <t>シカ</t>
    </rPh>
    <rPh sb="2" eb="3">
      <t>カワ</t>
    </rPh>
    <phoneticPr fontId="24"/>
  </si>
  <si>
    <t>中　町</t>
    <rPh sb="0" eb="1">
      <t>ナカ</t>
    </rPh>
    <rPh sb="2" eb="3">
      <t>マチ</t>
    </rPh>
    <phoneticPr fontId="24"/>
  </si>
  <si>
    <t>大柿町人口（外国人含む）</t>
    <rPh sb="0" eb="3">
      <t>オオガキチョウ</t>
    </rPh>
    <rPh sb="3" eb="5">
      <t>ジンコウ</t>
    </rPh>
    <rPh sb="6" eb="8">
      <t>ガイコク</t>
    </rPh>
    <rPh sb="8" eb="9">
      <t>ジン</t>
    </rPh>
    <rPh sb="9" eb="10">
      <t>フク</t>
    </rPh>
    <phoneticPr fontId="24"/>
  </si>
  <si>
    <t>高　田</t>
    <rPh sb="0" eb="1">
      <t>タカ</t>
    </rPh>
    <rPh sb="2" eb="3">
      <t>タ</t>
    </rPh>
    <phoneticPr fontId="24"/>
  </si>
  <si>
    <t>畑</t>
    <rPh sb="0" eb="1">
      <t>ハタ</t>
    </rPh>
    <phoneticPr fontId="24"/>
  </si>
  <si>
    <t>高　祖</t>
    <rPh sb="0" eb="1">
      <t>タカ</t>
    </rPh>
    <rPh sb="2" eb="3">
      <t>ソ</t>
    </rPh>
    <phoneticPr fontId="24"/>
  </si>
  <si>
    <t>是　長</t>
    <rPh sb="0" eb="1">
      <t>ゼ</t>
    </rPh>
    <rPh sb="2" eb="3">
      <t>チョウ</t>
    </rPh>
    <phoneticPr fontId="24"/>
  </si>
  <si>
    <t>三　吉</t>
    <rPh sb="0" eb="1">
      <t>３</t>
    </rPh>
    <rPh sb="2" eb="3">
      <t>キチ</t>
    </rPh>
    <phoneticPr fontId="24"/>
  </si>
  <si>
    <t>美　能</t>
    <rPh sb="0" eb="1">
      <t>ビ</t>
    </rPh>
    <rPh sb="2" eb="3">
      <t>ノウ</t>
    </rPh>
    <phoneticPr fontId="24"/>
  </si>
  <si>
    <t>沖美町人口（外国人含む）</t>
    <rPh sb="0" eb="3">
      <t>オキミチョウ</t>
    </rPh>
    <rPh sb="3" eb="5">
      <t>ジンコウ</t>
    </rPh>
    <rPh sb="6" eb="8">
      <t>ガイコク</t>
    </rPh>
    <rPh sb="8" eb="9">
      <t>ジン</t>
    </rPh>
    <rPh sb="9" eb="10">
      <t>フク</t>
    </rPh>
    <phoneticPr fontId="24"/>
  </si>
  <si>
    <t>日本人</t>
    <rPh sb="0" eb="3">
      <t>ニホンジン</t>
    </rPh>
    <phoneticPr fontId="24"/>
  </si>
  <si>
    <t>大柿町</t>
    <rPh sb="0" eb="3">
      <t>オオガキチョウ</t>
    </rPh>
    <phoneticPr fontId="24"/>
  </si>
  <si>
    <t>大　君</t>
    <rPh sb="0" eb="1">
      <t>ダイ</t>
    </rPh>
    <rPh sb="2" eb="3">
      <t>キミ</t>
    </rPh>
    <phoneticPr fontId="24"/>
  </si>
  <si>
    <t>対人口前月比</t>
    <rPh sb="0" eb="1">
      <t>タイ</t>
    </rPh>
    <rPh sb="1" eb="3">
      <t>ジンコウ</t>
    </rPh>
    <rPh sb="3" eb="6">
      <t>ゼンゲツヒ</t>
    </rPh>
    <phoneticPr fontId="24"/>
  </si>
  <si>
    <t>柿　浦</t>
    <rPh sb="0" eb="1">
      <t>カキ</t>
    </rPh>
    <rPh sb="2" eb="3">
      <t>ウラ</t>
    </rPh>
    <phoneticPr fontId="24"/>
  </si>
  <si>
    <t>外国人含む</t>
    <rPh sb="0" eb="2">
      <t>ガイコク</t>
    </rPh>
    <rPh sb="2" eb="3">
      <t>ジン</t>
    </rPh>
    <rPh sb="3" eb="4">
      <t>フク</t>
    </rPh>
    <phoneticPr fontId="24"/>
  </si>
  <si>
    <t>飛渡瀬</t>
    <rPh sb="0" eb="1">
      <t>ト</t>
    </rPh>
    <rPh sb="1" eb="2">
      <t>ワタ</t>
    </rPh>
    <rPh sb="2" eb="3">
      <t>セ</t>
    </rPh>
    <phoneticPr fontId="24"/>
  </si>
  <si>
    <t>住基人口</t>
    <rPh sb="0" eb="2">
      <t>ジュウキ</t>
    </rPh>
    <rPh sb="2" eb="4">
      <t>ジンコウ</t>
    </rPh>
    <phoneticPr fontId="24"/>
  </si>
  <si>
    <t>日本人合計</t>
    <rPh sb="0" eb="3">
      <t>ニホンジン</t>
    </rPh>
    <rPh sb="3" eb="5">
      <t>ゴウケイ</t>
    </rPh>
    <phoneticPr fontId="24"/>
  </si>
  <si>
    <t>人口合計</t>
    <rPh sb="0" eb="2">
      <t>ジンコウ</t>
    </rPh>
    <rPh sb="2" eb="4">
      <t>ゴウケイ</t>
    </rPh>
    <phoneticPr fontId="24"/>
  </si>
  <si>
    <t>【高齢化率】</t>
    <rPh sb="1" eb="4">
      <t>コウレイカ</t>
    </rPh>
    <rPh sb="4" eb="5">
      <t>リツ</t>
    </rPh>
    <phoneticPr fontId="24"/>
  </si>
  <si>
    <t>65歳以上人口</t>
    <rPh sb="2" eb="5">
      <t>サイイジョウ</t>
    </rPh>
    <rPh sb="5" eb="7">
      <t>ジンコウ</t>
    </rPh>
    <phoneticPr fontId="24"/>
  </si>
  <si>
    <t>高齢化率</t>
    <rPh sb="0" eb="3">
      <t>コウレイカ</t>
    </rPh>
    <rPh sb="3" eb="4">
      <t>リツ</t>
    </rPh>
    <phoneticPr fontId="24"/>
  </si>
  <si>
    <t>外国人除く</t>
    <rPh sb="0" eb="2">
      <t>ガイコク</t>
    </rPh>
    <rPh sb="2" eb="3">
      <t>ヒト</t>
    </rPh>
    <rPh sb="3" eb="4">
      <t>ノゾ</t>
    </rPh>
    <phoneticPr fontId="24"/>
  </si>
  <si>
    <t>令和7年5月1日分　地区別人口・世帯数及び異動者数</t>
    <rPh sb="0" eb="2">
      <t>レイワ</t>
    </rPh>
    <rPh sb="3" eb="4">
      <t>トシ</t>
    </rPh>
    <rPh sb="5" eb="6">
      <t>ガツ</t>
    </rPh>
    <rPh sb="7" eb="8">
      <t>ニチ</t>
    </rPh>
    <rPh sb="8" eb="9">
      <t>ブン</t>
    </rPh>
    <rPh sb="10" eb="12">
      <t>チク</t>
    </rPh>
    <rPh sb="12" eb="13">
      <t>ベツ</t>
    </rPh>
    <rPh sb="13" eb="15">
      <t>ジンコウ</t>
    </rPh>
    <rPh sb="16" eb="19">
      <t>セタイスウ</t>
    </rPh>
    <rPh sb="19" eb="20">
      <t>オヨ</t>
    </rPh>
    <rPh sb="21" eb="23">
      <t>イドウ</t>
    </rPh>
    <rPh sb="23" eb="24">
      <t>シャ</t>
    </rPh>
    <rPh sb="24" eb="25">
      <t>スウ</t>
    </rPh>
    <phoneticPr fontId="24"/>
  </si>
  <si>
    <t>令和7年7月1日分　地区別人口・世帯数及び異動者数</t>
    <rPh sb="0" eb="2">
      <t>レイワ</t>
    </rPh>
    <rPh sb="3" eb="4">
      <t>トシ</t>
    </rPh>
    <rPh sb="5" eb="6">
      <t>ガツ</t>
    </rPh>
    <rPh sb="7" eb="8">
      <t>ニチ</t>
    </rPh>
    <rPh sb="8" eb="9">
      <t>ブン</t>
    </rPh>
    <rPh sb="10" eb="12">
      <t>チク</t>
    </rPh>
    <rPh sb="12" eb="13">
      <t>ベツ</t>
    </rPh>
    <rPh sb="13" eb="15">
      <t>ジンコウ</t>
    </rPh>
    <rPh sb="16" eb="19">
      <t>セタイスウ</t>
    </rPh>
    <rPh sb="19" eb="20">
      <t>オヨ</t>
    </rPh>
    <rPh sb="21" eb="23">
      <t>イドウ</t>
    </rPh>
    <rPh sb="23" eb="24">
      <t>シャ</t>
    </rPh>
    <rPh sb="24" eb="25">
      <t>スウ</t>
    </rPh>
    <phoneticPr fontId="24"/>
  </si>
  <si>
    <t>令和7年6月1日分　地区別人口・世帯数及び異動者数</t>
    <rPh sb="0" eb="2">
      <t>レイワ</t>
    </rPh>
    <rPh sb="3" eb="4">
      <t>トシ</t>
    </rPh>
    <rPh sb="5" eb="6">
      <t>ガツ</t>
    </rPh>
    <rPh sb="7" eb="8">
      <t>ニチ</t>
    </rPh>
    <rPh sb="8" eb="9">
      <t>ブン</t>
    </rPh>
    <rPh sb="10" eb="12">
      <t>チク</t>
    </rPh>
    <rPh sb="12" eb="13">
      <t>ベツ</t>
    </rPh>
    <rPh sb="13" eb="15">
      <t>ジンコウ</t>
    </rPh>
    <rPh sb="16" eb="19">
      <t>セタイスウ</t>
    </rPh>
    <rPh sb="19" eb="20">
      <t>オヨ</t>
    </rPh>
    <rPh sb="21" eb="23">
      <t>イドウ</t>
    </rPh>
    <rPh sb="23" eb="24">
      <t>シャ</t>
    </rPh>
    <rPh sb="24" eb="25">
      <t>スウ</t>
    </rPh>
    <phoneticPr fontId="24"/>
  </si>
  <si>
    <t>男　性</t>
    <rPh sb="0" eb="1">
      <t>オトコ</t>
    </rPh>
    <rPh sb="2" eb="3">
      <t>セイ</t>
    </rPh>
    <phoneticPr fontId="24"/>
  </si>
  <si>
    <t>女　性</t>
    <rPh sb="0" eb="1">
      <t>オンナ</t>
    </rPh>
    <rPh sb="2" eb="3">
      <t>セイ</t>
    </rPh>
    <phoneticPr fontId="24"/>
  </si>
  <si>
    <t>合　計</t>
    <rPh sb="0" eb="1">
      <t>ゴウ</t>
    </rPh>
    <rPh sb="2" eb="3">
      <t>ケイ</t>
    </rPh>
    <phoneticPr fontId="24"/>
  </si>
  <si>
    <t>世帯数</t>
    <rPh sb="0" eb="3">
      <t>セタイスウ</t>
    </rPh>
    <phoneticPr fontId="24"/>
  </si>
  <si>
    <t>人　口</t>
    <rPh sb="0" eb="1">
      <t>ヒト</t>
    </rPh>
    <rPh sb="2" eb="3">
      <t>クチ</t>
    </rPh>
    <phoneticPr fontId="24"/>
  </si>
  <si>
    <t>社会</t>
    <rPh sb="0" eb="2">
      <t>シャカイ</t>
    </rPh>
    <phoneticPr fontId="24"/>
  </si>
  <si>
    <t>自然</t>
    <rPh sb="0" eb="2">
      <t>シゼン</t>
    </rPh>
    <phoneticPr fontId="24"/>
  </si>
  <si>
    <t>市内転居</t>
    <rPh sb="0" eb="2">
      <t>シナイ</t>
    </rPh>
    <rPh sb="2" eb="4">
      <t>テンキョ</t>
    </rPh>
    <phoneticPr fontId="24"/>
  </si>
  <si>
    <t>前月比</t>
    <rPh sb="0" eb="3">
      <t>ゼンゲツヒ</t>
    </rPh>
    <phoneticPr fontId="24"/>
  </si>
  <si>
    <t>整合</t>
    <rPh sb="0" eb="2">
      <t>セイゴウ</t>
    </rPh>
    <phoneticPr fontId="24"/>
  </si>
  <si>
    <t>増減数</t>
    <rPh sb="0" eb="2">
      <t>ゾウゲン</t>
    </rPh>
    <rPh sb="2" eb="3">
      <t>スウ</t>
    </rPh>
    <phoneticPr fontId="24"/>
  </si>
  <si>
    <t>転入</t>
    <rPh sb="0" eb="2">
      <t>テンニュウ</t>
    </rPh>
    <phoneticPr fontId="24"/>
  </si>
  <si>
    <t>転出</t>
    <rPh sb="0" eb="2">
      <t>テンシュツ</t>
    </rPh>
    <phoneticPr fontId="24"/>
  </si>
  <si>
    <t>増減</t>
    <rPh sb="0" eb="2">
      <t>ゾウゲン</t>
    </rPh>
    <phoneticPr fontId="24"/>
  </si>
  <si>
    <t>出生</t>
    <rPh sb="0" eb="2">
      <t>シュッセイ</t>
    </rPh>
    <phoneticPr fontId="24"/>
  </si>
  <si>
    <t>死亡</t>
    <rPh sb="0" eb="2">
      <t>シボウ</t>
    </rPh>
    <phoneticPr fontId="24"/>
  </si>
  <si>
    <t>(C)</t>
    <phoneticPr fontId="24"/>
  </si>
  <si>
    <t>A+B+C</t>
    <phoneticPr fontId="24"/>
  </si>
  <si>
    <t>（A)</t>
    <phoneticPr fontId="24"/>
  </si>
  <si>
    <t>（B)</t>
    <phoneticPr fontId="24"/>
  </si>
  <si>
    <t>増</t>
    <rPh sb="0" eb="1">
      <t>ゾウ</t>
    </rPh>
    <phoneticPr fontId="24"/>
  </si>
  <si>
    <t>減</t>
    <rPh sb="0" eb="1">
      <t>ゲン</t>
    </rPh>
    <phoneticPr fontId="24"/>
  </si>
  <si>
    <t>江田島町</t>
    <rPh sb="0" eb="4">
      <t>エタジマチョウ</t>
    </rPh>
    <phoneticPr fontId="24"/>
  </si>
  <si>
    <t>中　央</t>
    <rPh sb="0" eb="1">
      <t>ナカ</t>
    </rPh>
    <rPh sb="2" eb="3">
      <t>ヒサシ</t>
    </rPh>
    <phoneticPr fontId="24"/>
  </si>
  <si>
    <t>鷲　部</t>
    <rPh sb="0" eb="1">
      <t>ワシ</t>
    </rPh>
    <rPh sb="2" eb="3">
      <t>ベ</t>
    </rPh>
    <phoneticPr fontId="24"/>
  </si>
  <si>
    <t>江　南</t>
    <rPh sb="0" eb="1">
      <t>エ</t>
    </rPh>
    <rPh sb="2" eb="3">
      <t>ミナミ</t>
    </rPh>
    <phoneticPr fontId="24"/>
  </si>
  <si>
    <t>秋　月</t>
    <rPh sb="0" eb="1">
      <t>アキ</t>
    </rPh>
    <rPh sb="2" eb="3">
      <t>ツキ</t>
    </rPh>
    <phoneticPr fontId="24"/>
  </si>
  <si>
    <t>小　用</t>
    <rPh sb="0" eb="1">
      <t>ショウ</t>
    </rPh>
    <rPh sb="2" eb="3">
      <t>ヨウ</t>
    </rPh>
    <phoneticPr fontId="24"/>
  </si>
  <si>
    <t>切　串</t>
    <rPh sb="0" eb="1">
      <t>キリ</t>
    </rPh>
    <rPh sb="2" eb="3">
      <t>クシ</t>
    </rPh>
    <phoneticPr fontId="24"/>
  </si>
  <si>
    <t>幸ノ浦</t>
    <rPh sb="0" eb="1">
      <t>サイワイ</t>
    </rPh>
    <rPh sb="2" eb="3">
      <t>ウラ</t>
    </rPh>
    <phoneticPr fontId="24"/>
  </si>
  <si>
    <t>大　須</t>
    <rPh sb="0" eb="1">
      <t>ダイ</t>
    </rPh>
    <rPh sb="2" eb="3">
      <t>ス</t>
    </rPh>
    <phoneticPr fontId="24"/>
  </si>
  <si>
    <t>津久茂</t>
    <rPh sb="0" eb="1">
      <t>ツ</t>
    </rPh>
    <rPh sb="1" eb="2">
      <t>ク</t>
    </rPh>
    <rPh sb="2" eb="3">
      <t>モ</t>
    </rPh>
    <phoneticPr fontId="24"/>
  </si>
  <si>
    <t>宮ノ原</t>
    <rPh sb="0" eb="1">
      <t>ミヤ</t>
    </rPh>
    <rPh sb="2" eb="3">
      <t>ハラ</t>
    </rPh>
    <phoneticPr fontId="24"/>
  </si>
  <si>
    <t>古鷹寮官舎・幹部隊舎・第一術科学校・幹部候補生学校</t>
    <rPh sb="0" eb="1">
      <t>フル</t>
    </rPh>
    <rPh sb="1" eb="2">
      <t>タカ</t>
    </rPh>
    <rPh sb="2" eb="3">
      <t>リョウ</t>
    </rPh>
    <rPh sb="3" eb="5">
      <t>カンシャ</t>
    </rPh>
    <rPh sb="6" eb="7">
      <t>ミキ</t>
    </rPh>
    <rPh sb="7" eb="8">
      <t>ブ</t>
    </rPh>
    <rPh sb="8" eb="9">
      <t>タイ</t>
    </rPh>
    <rPh sb="9" eb="10">
      <t>シャ</t>
    </rPh>
    <phoneticPr fontId="24"/>
  </si>
  <si>
    <t>外国人</t>
    <rPh sb="0" eb="2">
      <t>ガイコク</t>
    </rPh>
    <rPh sb="2" eb="3">
      <t>ジン</t>
    </rPh>
    <phoneticPr fontId="24"/>
  </si>
  <si>
    <t>江田島町人口（外国人含む）</t>
    <rPh sb="0" eb="4">
      <t>エタジマチョウ</t>
    </rPh>
    <rPh sb="4" eb="6">
      <t>ジンコウ</t>
    </rPh>
    <rPh sb="7" eb="9">
      <t>ガイコク</t>
    </rPh>
    <rPh sb="9" eb="10">
      <t>ジン</t>
    </rPh>
    <rPh sb="10" eb="11">
      <t>フク</t>
    </rPh>
    <phoneticPr fontId="24"/>
  </si>
  <si>
    <t>能美町</t>
    <rPh sb="0" eb="3">
      <t>ノウミチョウ</t>
    </rPh>
    <phoneticPr fontId="24"/>
  </si>
  <si>
    <t>鹿　川</t>
    <rPh sb="0" eb="1">
      <t>シカ</t>
    </rPh>
    <rPh sb="2" eb="3">
      <t>カワ</t>
    </rPh>
    <phoneticPr fontId="24"/>
  </si>
  <si>
    <t>中　町</t>
    <rPh sb="0" eb="1">
      <t>ナカ</t>
    </rPh>
    <rPh sb="2" eb="3">
      <t>マチ</t>
    </rPh>
    <phoneticPr fontId="24"/>
  </si>
  <si>
    <t>高　田</t>
    <rPh sb="0" eb="1">
      <t>タカ</t>
    </rPh>
    <rPh sb="2" eb="3">
      <t>タ</t>
    </rPh>
    <phoneticPr fontId="24"/>
  </si>
  <si>
    <t>能美町人口（外国人含む）</t>
    <rPh sb="0" eb="3">
      <t>ノウミチョウ</t>
    </rPh>
    <rPh sb="3" eb="5">
      <t>ジンコウ</t>
    </rPh>
    <rPh sb="6" eb="8">
      <t>ガイコク</t>
    </rPh>
    <rPh sb="8" eb="9">
      <t>ジン</t>
    </rPh>
    <rPh sb="9" eb="10">
      <t>フク</t>
    </rPh>
    <phoneticPr fontId="24"/>
  </si>
  <si>
    <t>沖美町</t>
    <rPh sb="0" eb="3">
      <t>オキミチョウ</t>
    </rPh>
    <phoneticPr fontId="24"/>
  </si>
  <si>
    <t>岡大王</t>
    <rPh sb="0" eb="1">
      <t>オカ</t>
    </rPh>
    <rPh sb="1" eb="3">
      <t>ダイオウ</t>
    </rPh>
    <phoneticPr fontId="24"/>
  </si>
  <si>
    <t>畑</t>
    <rPh sb="0" eb="1">
      <t>ハタ</t>
    </rPh>
    <phoneticPr fontId="24"/>
  </si>
  <si>
    <t>是　長</t>
    <rPh sb="0" eb="1">
      <t>ゼ</t>
    </rPh>
    <rPh sb="2" eb="3">
      <t>チョウ</t>
    </rPh>
    <phoneticPr fontId="24"/>
  </si>
  <si>
    <t>三　吉</t>
    <rPh sb="0" eb="1">
      <t>３</t>
    </rPh>
    <rPh sb="2" eb="3">
      <t>キチ</t>
    </rPh>
    <phoneticPr fontId="24"/>
  </si>
  <si>
    <t>高　祖</t>
    <rPh sb="0" eb="1">
      <t>タカ</t>
    </rPh>
    <rPh sb="2" eb="3">
      <t>ソ</t>
    </rPh>
    <phoneticPr fontId="24"/>
  </si>
  <si>
    <t>美　能</t>
    <rPh sb="0" eb="1">
      <t>ビ</t>
    </rPh>
    <rPh sb="2" eb="3">
      <t>ノウ</t>
    </rPh>
    <phoneticPr fontId="24"/>
  </si>
  <si>
    <t>沖美町人口（外国人含む）</t>
    <rPh sb="0" eb="3">
      <t>オキミチョウ</t>
    </rPh>
    <rPh sb="3" eb="5">
      <t>ジンコウ</t>
    </rPh>
    <rPh sb="6" eb="8">
      <t>ガイコク</t>
    </rPh>
    <rPh sb="8" eb="9">
      <t>ジン</t>
    </rPh>
    <rPh sb="9" eb="10">
      <t>フク</t>
    </rPh>
    <phoneticPr fontId="24"/>
  </si>
  <si>
    <t>大柿町</t>
    <rPh sb="0" eb="3">
      <t>オオガキチョウ</t>
    </rPh>
    <phoneticPr fontId="24"/>
  </si>
  <si>
    <t>深　江</t>
    <rPh sb="0" eb="1">
      <t>ブカ</t>
    </rPh>
    <rPh sb="2" eb="3">
      <t>エ</t>
    </rPh>
    <phoneticPr fontId="24"/>
  </si>
  <si>
    <t>大　原</t>
    <rPh sb="0" eb="1">
      <t>ダイ</t>
    </rPh>
    <rPh sb="2" eb="3">
      <t>ハラ</t>
    </rPh>
    <phoneticPr fontId="24"/>
  </si>
  <si>
    <t>小古江</t>
    <rPh sb="0" eb="1">
      <t>ショウ</t>
    </rPh>
    <rPh sb="1" eb="3">
      <t>フルエ</t>
    </rPh>
    <phoneticPr fontId="24"/>
  </si>
  <si>
    <t>大　君</t>
    <rPh sb="0" eb="1">
      <t>ダイ</t>
    </rPh>
    <rPh sb="2" eb="3">
      <t>キミ</t>
    </rPh>
    <phoneticPr fontId="24"/>
  </si>
  <si>
    <t>柿　浦</t>
    <rPh sb="0" eb="1">
      <t>カキ</t>
    </rPh>
    <rPh sb="2" eb="3">
      <t>ウラ</t>
    </rPh>
    <phoneticPr fontId="24"/>
  </si>
  <si>
    <t>飛渡瀬</t>
    <rPh sb="0" eb="1">
      <t>ト</t>
    </rPh>
    <rPh sb="1" eb="2">
      <t>ワタ</t>
    </rPh>
    <rPh sb="2" eb="3">
      <t>セ</t>
    </rPh>
    <phoneticPr fontId="24"/>
  </si>
  <si>
    <t>大柿町人口（外国人含む）</t>
    <rPh sb="0" eb="3">
      <t>オオガキチョウ</t>
    </rPh>
    <rPh sb="3" eb="5">
      <t>ジンコウ</t>
    </rPh>
    <rPh sb="6" eb="8">
      <t>ガイコク</t>
    </rPh>
    <rPh sb="8" eb="9">
      <t>ジン</t>
    </rPh>
    <rPh sb="9" eb="10">
      <t>フク</t>
    </rPh>
    <phoneticPr fontId="24"/>
  </si>
  <si>
    <t>住基人口</t>
    <rPh sb="0" eb="2">
      <t>ジュウキ</t>
    </rPh>
    <rPh sb="2" eb="4">
      <t>ジンコウ</t>
    </rPh>
    <phoneticPr fontId="24"/>
  </si>
  <si>
    <t>日本人合計</t>
    <rPh sb="0" eb="3">
      <t>ニホンジン</t>
    </rPh>
    <rPh sb="3" eb="5">
      <t>ゴウケイ</t>
    </rPh>
    <phoneticPr fontId="24"/>
  </si>
  <si>
    <t>外国人合計</t>
    <rPh sb="0" eb="2">
      <t>ガイコク</t>
    </rPh>
    <rPh sb="2" eb="3">
      <t>ジン</t>
    </rPh>
    <rPh sb="3" eb="5">
      <t>ゴウケイ</t>
    </rPh>
    <phoneticPr fontId="24"/>
  </si>
  <si>
    <t>人口合計</t>
    <rPh sb="0" eb="2">
      <t>ジンコウ</t>
    </rPh>
    <rPh sb="2" eb="4">
      <t>ゴウケイ</t>
    </rPh>
    <phoneticPr fontId="24"/>
  </si>
  <si>
    <t>対人口前月比</t>
    <rPh sb="0" eb="1">
      <t>タイ</t>
    </rPh>
    <rPh sb="1" eb="3">
      <t>ジンコウ</t>
    </rPh>
    <rPh sb="3" eb="6">
      <t>ゼンゲツヒ</t>
    </rPh>
    <phoneticPr fontId="24"/>
  </si>
  <si>
    <t>日本人</t>
    <rPh sb="0" eb="3">
      <t>ニホンジン</t>
    </rPh>
    <phoneticPr fontId="24"/>
  </si>
  <si>
    <t>外国人含む</t>
    <rPh sb="0" eb="2">
      <t>ガイコク</t>
    </rPh>
    <rPh sb="2" eb="3">
      <t>ジン</t>
    </rPh>
    <rPh sb="3" eb="4">
      <t>フク</t>
    </rPh>
    <phoneticPr fontId="24"/>
  </si>
  <si>
    <t>【高齢化率】</t>
    <rPh sb="1" eb="4">
      <t>コウレイカ</t>
    </rPh>
    <rPh sb="4" eb="5">
      <t>リツ</t>
    </rPh>
    <phoneticPr fontId="24"/>
  </si>
  <si>
    <t>65歳以上人口</t>
    <rPh sb="2" eb="5">
      <t>サイイジョウ</t>
    </rPh>
    <rPh sb="5" eb="7">
      <t>ジンコウ</t>
    </rPh>
    <phoneticPr fontId="24"/>
  </si>
  <si>
    <t>高齢化率</t>
    <rPh sb="0" eb="3">
      <t>コウレイカ</t>
    </rPh>
    <rPh sb="3" eb="4">
      <t>リツ</t>
    </rPh>
    <phoneticPr fontId="24"/>
  </si>
  <si>
    <t>外国人除く</t>
    <rPh sb="0" eb="2">
      <t>ガイコク</t>
    </rPh>
    <rPh sb="2" eb="3">
      <t>ヒト</t>
    </rPh>
    <rPh sb="3" eb="4">
      <t>ノゾ</t>
    </rPh>
    <phoneticPr fontId="24"/>
  </si>
  <si>
    <t>令和7年8月1日分　地区別人口・世帯数及び異動者数</t>
    <rPh sb="0" eb="2">
      <t>レイワ</t>
    </rPh>
    <rPh sb="3" eb="4">
      <t>トシ</t>
    </rPh>
    <rPh sb="5" eb="6">
      <t>ガツ</t>
    </rPh>
    <rPh sb="7" eb="8">
      <t>ニチ</t>
    </rPh>
    <rPh sb="8" eb="9">
      <t>ブン</t>
    </rPh>
    <rPh sb="10" eb="12">
      <t>チク</t>
    </rPh>
    <rPh sb="12" eb="13">
      <t>ベツ</t>
    </rPh>
    <rPh sb="13" eb="15">
      <t>ジンコウ</t>
    </rPh>
    <rPh sb="16" eb="19">
      <t>セタイスウ</t>
    </rPh>
    <rPh sb="19" eb="20">
      <t>オヨ</t>
    </rPh>
    <rPh sb="21" eb="23">
      <t>イドウ</t>
    </rPh>
    <rPh sb="23" eb="24">
      <t>シャ</t>
    </rPh>
    <rPh sb="24" eb="25">
      <t>スウ</t>
    </rPh>
    <phoneticPr fontId="24"/>
  </si>
  <si>
    <t>令和7年9月1日分　地区別人口・世帯数及び異動者数</t>
    <rPh sb="0" eb="2">
      <t>レイワ</t>
    </rPh>
    <rPh sb="3" eb="4">
      <t>トシ</t>
    </rPh>
    <rPh sb="5" eb="6">
      <t>ガツ</t>
    </rPh>
    <rPh sb="7" eb="8">
      <t>ニチ</t>
    </rPh>
    <rPh sb="8" eb="9">
      <t>ブン</t>
    </rPh>
    <rPh sb="10" eb="12">
      <t>チク</t>
    </rPh>
    <rPh sb="12" eb="13">
      <t>ベツ</t>
    </rPh>
    <rPh sb="13" eb="15">
      <t>ジンコウ</t>
    </rPh>
    <rPh sb="16" eb="19">
      <t>セタイスウ</t>
    </rPh>
    <rPh sb="19" eb="20">
      <t>オヨ</t>
    </rPh>
    <rPh sb="21" eb="23">
      <t>イドウ</t>
    </rPh>
    <rPh sb="23" eb="24">
      <t>シャ</t>
    </rPh>
    <rPh sb="24" eb="25">
      <t>スウ</t>
    </rPh>
    <phoneticPr fontId="24"/>
  </si>
  <si>
    <t>令和7年10月1日分　地区別人口・世帯数及び異動者数</t>
    <rPh sb="0" eb="2">
      <t>レイワ</t>
    </rPh>
    <rPh sb="3" eb="4">
      <t>トシ</t>
    </rPh>
    <rPh sb="6" eb="7">
      <t>ガツ</t>
    </rPh>
    <rPh sb="8" eb="9">
      <t>ニチ</t>
    </rPh>
    <rPh sb="9" eb="10">
      <t>ブン</t>
    </rPh>
    <rPh sb="11" eb="13">
      <t>チク</t>
    </rPh>
    <rPh sb="13" eb="14">
      <t>ベツ</t>
    </rPh>
    <rPh sb="14" eb="16">
      <t>ジンコウ</t>
    </rPh>
    <rPh sb="17" eb="20">
      <t>セタイスウ</t>
    </rPh>
    <rPh sb="20" eb="21">
      <t>オヨ</t>
    </rPh>
    <rPh sb="22" eb="24">
      <t>イドウ</t>
    </rPh>
    <rPh sb="24" eb="25">
      <t>シャ</t>
    </rPh>
    <rPh sb="25" eb="26">
      <t>スウ</t>
    </rPh>
    <phoneticPr fontId="24"/>
  </si>
  <si>
    <t>令和7年11月1日分　地区別人口・世帯数及び異動者数</t>
    <rPh sb="0" eb="2">
      <t>レイワ</t>
    </rPh>
    <rPh sb="3" eb="4">
      <t>トシ</t>
    </rPh>
    <rPh sb="6" eb="7">
      <t>ガツ</t>
    </rPh>
    <rPh sb="8" eb="9">
      <t>ニチ</t>
    </rPh>
    <rPh sb="9" eb="10">
      <t>ブン</t>
    </rPh>
    <rPh sb="11" eb="13">
      <t>チク</t>
    </rPh>
    <rPh sb="13" eb="14">
      <t>ベツ</t>
    </rPh>
    <rPh sb="14" eb="16">
      <t>ジンコウ</t>
    </rPh>
    <rPh sb="17" eb="20">
      <t>セタイスウ</t>
    </rPh>
    <rPh sb="20" eb="21">
      <t>オヨ</t>
    </rPh>
    <rPh sb="22" eb="24">
      <t>イドウ</t>
    </rPh>
    <rPh sb="24" eb="25">
      <t>シャ</t>
    </rPh>
    <rPh sb="25" eb="26">
      <t>スウ</t>
    </rPh>
    <phoneticPr fontId="24"/>
  </si>
  <si>
    <t>令和7年12月1日分　地区別人口・世帯数及び異動者数</t>
    <rPh sb="0" eb="2">
      <t>レイワ</t>
    </rPh>
    <rPh sb="3" eb="4">
      <t>トシ</t>
    </rPh>
    <rPh sb="6" eb="7">
      <t>ガツ</t>
    </rPh>
    <rPh sb="8" eb="9">
      <t>ニチ</t>
    </rPh>
    <rPh sb="9" eb="10">
      <t>ブン</t>
    </rPh>
    <rPh sb="11" eb="13">
      <t>チク</t>
    </rPh>
    <rPh sb="13" eb="14">
      <t>ベツ</t>
    </rPh>
    <rPh sb="14" eb="16">
      <t>ジンコウ</t>
    </rPh>
    <rPh sb="17" eb="20">
      <t>セタイスウ</t>
    </rPh>
    <rPh sb="20" eb="21">
      <t>オヨ</t>
    </rPh>
    <rPh sb="22" eb="24">
      <t>イドウ</t>
    </rPh>
    <rPh sb="24" eb="25">
      <t>シャ</t>
    </rPh>
    <rPh sb="25" eb="26">
      <t>スウ</t>
    </rPh>
    <phoneticPr fontId="24"/>
  </si>
  <si>
    <t>令和8年1月1日分　地区別人口・世帯数及び異動者数</t>
    <rPh sb="0" eb="2">
      <t>レイワ</t>
    </rPh>
    <rPh sb="3" eb="4">
      <t>トシ</t>
    </rPh>
    <rPh sb="5" eb="6">
      <t>ガツ</t>
    </rPh>
    <rPh sb="7" eb="8">
      <t>ニチ</t>
    </rPh>
    <rPh sb="8" eb="9">
      <t>ブン</t>
    </rPh>
    <rPh sb="10" eb="12">
      <t>チク</t>
    </rPh>
    <rPh sb="12" eb="13">
      <t>ベツ</t>
    </rPh>
    <rPh sb="13" eb="15">
      <t>ジンコウ</t>
    </rPh>
    <rPh sb="16" eb="19">
      <t>セタイスウ</t>
    </rPh>
    <rPh sb="19" eb="20">
      <t>オヨ</t>
    </rPh>
    <rPh sb="21" eb="23">
      <t>イドウ</t>
    </rPh>
    <rPh sb="23" eb="24">
      <t>シャ</t>
    </rPh>
    <rPh sb="24" eb="25">
      <t>スウ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</si>
</sst>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0;&quot;△ &quot;0"/>
  </numFmts>
  <fonts count="3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81"/>
      <name val="MS P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25" fillId="0" borderId="0" applyBorder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10" fillId="4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8" fillId="24" borderId="0" xfId="46" applyFont="1" applyFill="1">
      <alignment vertical="center"/>
    </xf>
    <xf numFmtId="0" fontId="18" fillId="24" borderId="0" xfId="46" applyFont="1" applyFill="1" applyAlignment="1"/>
    <xf numFmtId="0" fontId="18" fillId="0" borderId="0" xfId="46" applyFont="1">
      <alignment vertical="center"/>
    </xf>
    <xf numFmtId="0" fontId="18" fillId="24" borderId="0" xfId="46" applyFont="1" applyFill="1" applyAlignment="1">
      <alignment horizontal="right" vertical="center"/>
    </xf>
    <xf numFmtId="0" fontId="18" fillId="24" borderId="10" xfId="46" applyFont="1" applyFill="1" applyBorder="1" applyAlignment="1">
      <alignment horizontal="center" vertical="center"/>
    </xf>
    <xf numFmtId="0" fontId="18" fillId="24" borderId="11" xfId="46" applyFont="1" applyFill="1" applyBorder="1" applyAlignment="1">
      <alignment horizontal="center" vertical="center"/>
    </xf>
    <xf numFmtId="0" fontId="18" fillId="24" borderId="12" xfId="46" applyFont="1" applyFill="1" applyBorder="1" applyAlignment="1">
      <alignment horizontal="center" vertical="center"/>
    </xf>
    <xf numFmtId="0" fontId="18" fillId="24" borderId="13" xfId="46" applyFont="1" applyFill="1" applyBorder="1" applyAlignment="1">
      <alignment horizontal="center" vertical="center"/>
    </xf>
    <xf numFmtId="0" fontId="18" fillId="24" borderId="14" xfId="46" applyFont="1" applyFill="1" applyBorder="1" applyAlignment="1">
      <alignment horizontal="center" vertical="center"/>
    </xf>
    <xf numFmtId="0" fontId="18" fillId="24" borderId="15" xfId="46" applyFont="1" applyFill="1" applyBorder="1" applyAlignment="1">
      <alignment horizontal="center" vertical="center"/>
    </xf>
    <xf numFmtId="0" fontId="18" fillId="24" borderId="16" xfId="46" applyFont="1" applyFill="1" applyBorder="1" applyAlignment="1">
      <alignment horizontal="center" vertical="center"/>
    </xf>
    <xf numFmtId="0" fontId="18" fillId="24" borderId="17" xfId="46" applyFont="1" applyFill="1" applyBorder="1" applyAlignment="1">
      <alignment horizontal="center" vertical="center"/>
    </xf>
    <xf numFmtId="0" fontId="18" fillId="24" borderId="16" xfId="46" applyFont="1" applyFill="1" applyBorder="1" applyAlignment="1">
      <alignment horizontal="center" vertical="center" wrapText="1"/>
    </xf>
    <xf numFmtId="177" fontId="20" fillId="25" borderId="18" xfId="46" applyNumberFormat="1" applyFont="1" applyFill="1" applyBorder="1">
      <alignment vertical="center"/>
    </xf>
    <xf numFmtId="177" fontId="20" fillId="25" borderId="18" xfId="46" applyNumberFormat="1" applyFont="1" applyFill="1" applyBorder="1" applyProtection="1">
      <alignment vertical="center"/>
      <protection locked="0"/>
    </xf>
    <xf numFmtId="178" fontId="20" fillId="25" borderId="19" xfId="46" applyNumberFormat="1" applyFont="1" applyFill="1" applyBorder="1">
      <alignment vertical="center"/>
    </xf>
    <xf numFmtId="0" fontId="20" fillId="25" borderId="18" xfId="46" applyFont="1" applyFill="1" applyBorder="1">
      <alignment vertical="center"/>
    </xf>
    <xf numFmtId="178" fontId="20" fillId="25" borderId="18" xfId="46" applyNumberFormat="1" applyFont="1" applyFill="1" applyBorder="1">
      <alignment vertical="center"/>
    </xf>
    <xf numFmtId="177" fontId="18" fillId="25" borderId="18" xfId="45" applyNumberFormat="1" applyFont="1" applyFill="1" applyBorder="1">
      <alignment vertical="center"/>
    </xf>
    <xf numFmtId="177" fontId="20" fillId="0" borderId="20" xfId="46" applyNumberFormat="1" applyFont="1" applyBorder="1" applyAlignment="1">
      <alignment horizontal="right" vertical="center"/>
    </xf>
    <xf numFmtId="177" fontId="20" fillId="25" borderId="20" xfId="46" applyNumberFormat="1" applyFont="1" applyFill="1" applyBorder="1" applyAlignment="1" applyProtection="1">
      <alignment horizontal="right" vertical="center"/>
      <protection locked="0"/>
    </xf>
    <xf numFmtId="178" fontId="20" fillId="25" borderId="12" xfId="46" applyNumberFormat="1" applyFont="1" applyFill="1" applyBorder="1">
      <alignment vertical="center"/>
    </xf>
    <xf numFmtId="0" fontId="20" fillId="0" borderId="14" xfId="46" applyFont="1" applyBorder="1">
      <alignment vertical="center"/>
    </xf>
    <xf numFmtId="178" fontId="20" fillId="25" borderId="14" xfId="46" applyNumberFormat="1" applyFont="1" applyFill="1" applyBorder="1">
      <alignment vertical="center"/>
    </xf>
    <xf numFmtId="178" fontId="20" fillId="0" borderId="14" xfId="46" applyNumberFormat="1" applyFont="1" applyBorder="1">
      <alignment vertical="center"/>
    </xf>
    <xf numFmtId="178" fontId="20" fillId="0" borderId="21" xfId="46" applyNumberFormat="1" applyFont="1" applyBorder="1">
      <alignment vertical="center"/>
    </xf>
    <xf numFmtId="177" fontId="20" fillId="0" borderId="22" xfId="46" applyNumberFormat="1" applyFont="1" applyBorder="1" applyAlignment="1">
      <alignment horizontal="right" vertical="center"/>
    </xf>
    <xf numFmtId="177" fontId="20" fillId="25" borderId="22" xfId="46" applyNumberFormat="1" applyFont="1" applyFill="1" applyBorder="1" applyAlignment="1" applyProtection="1">
      <alignment horizontal="right" vertical="center"/>
      <protection locked="0"/>
    </xf>
    <xf numFmtId="177" fontId="20" fillId="0" borderId="23" xfId="46" applyNumberFormat="1" applyFont="1" applyBorder="1" applyAlignment="1">
      <alignment horizontal="right" vertical="center"/>
    </xf>
    <xf numFmtId="178" fontId="20" fillId="25" borderId="24" xfId="46" applyNumberFormat="1" applyFont="1" applyFill="1" applyBorder="1">
      <alignment vertical="center"/>
    </xf>
    <xf numFmtId="0" fontId="20" fillId="0" borderId="22" xfId="46" applyFont="1" applyBorder="1">
      <alignment vertical="center"/>
    </xf>
    <xf numFmtId="178" fontId="20" fillId="25" borderId="22" xfId="46" applyNumberFormat="1" applyFont="1" applyFill="1" applyBorder="1">
      <alignment vertical="center"/>
    </xf>
    <xf numFmtId="178" fontId="20" fillId="0" borderId="22" xfId="46" applyNumberFormat="1" applyFont="1" applyBorder="1">
      <alignment vertical="center"/>
    </xf>
    <xf numFmtId="177" fontId="20" fillId="0" borderId="16" xfId="46" applyNumberFormat="1" applyFont="1" applyBorder="1" applyAlignment="1">
      <alignment horizontal="right" vertical="center"/>
    </xf>
    <xf numFmtId="177" fontId="20" fillId="0" borderId="14" xfId="46" applyNumberFormat="1" applyFont="1" applyBorder="1" applyAlignment="1">
      <alignment horizontal="right" vertical="center"/>
    </xf>
    <xf numFmtId="178" fontId="20" fillId="25" borderId="17" xfId="46" applyNumberFormat="1" applyFont="1" applyFill="1" applyBorder="1">
      <alignment vertical="center"/>
    </xf>
    <xf numFmtId="177" fontId="20" fillId="0" borderId="18" xfId="46" applyNumberFormat="1" applyFont="1" applyBorder="1" applyAlignment="1">
      <alignment horizontal="right" vertical="center"/>
    </xf>
    <xf numFmtId="177" fontId="20" fillId="25" borderId="18" xfId="46" applyNumberFormat="1" applyFont="1" applyFill="1" applyBorder="1" applyAlignment="1" applyProtection="1">
      <alignment horizontal="right" vertical="center"/>
      <protection locked="0"/>
    </xf>
    <xf numFmtId="0" fontId="20" fillId="0" borderId="18" xfId="46" applyFont="1" applyBorder="1">
      <alignment vertical="center"/>
    </xf>
    <xf numFmtId="178" fontId="20" fillId="0" borderId="18" xfId="46" applyNumberFormat="1" applyFont="1" applyBorder="1">
      <alignment vertical="center"/>
    </xf>
    <xf numFmtId="177" fontId="20" fillId="25" borderId="18" xfId="46" applyNumberFormat="1" applyFont="1" applyFill="1" applyBorder="1" applyAlignment="1">
      <alignment horizontal="right" vertical="center"/>
    </xf>
    <xf numFmtId="0" fontId="20" fillId="0" borderId="21" xfId="46" applyFont="1" applyBorder="1">
      <alignment vertical="center"/>
    </xf>
    <xf numFmtId="178" fontId="20" fillId="25" borderId="21" xfId="46" applyNumberFormat="1" applyFont="1" applyFill="1" applyBorder="1">
      <alignment vertical="center"/>
    </xf>
    <xf numFmtId="177" fontId="18" fillId="24" borderId="0" xfId="46" applyNumberFormat="1" applyFont="1" applyFill="1">
      <alignment vertical="center"/>
    </xf>
    <xf numFmtId="0" fontId="20" fillId="0" borderId="25" xfId="46" applyFont="1" applyBorder="1">
      <alignment vertical="center"/>
    </xf>
    <xf numFmtId="178" fontId="20" fillId="0" borderId="25" xfId="46" applyNumberFormat="1" applyFont="1" applyBorder="1">
      <alignment vertical="center"/>
    </xf>
    <xf numFmtId="178" fontId="20" fillId="25" borderId="26" xfId="46" applyNumberFormat="1" applyFont="1" applyFill="1" applyBorder="1">
      <alignment vertical="center"/>
    </xf>
    <xf numFmtId="177" fontId="20" fillId="25" borderId="25" xfId="46" applyNumberFormat="1" applyFont="1" applyFill="1" applyBorder="1" applyAlignment="1" applyProtection="1">
      <alignment horizontal="right" vertical="center"/>
      <protection locked="0"/>
    </xf>
    <xf numFmtId="177" fontId="20" fillId="25" borderId="16" xfId="46" applyNumberFormat="1" applyFont="1" applyFill="1" applyBorder="1" applyAlignment="1" applyProtection="1">
      <alignment horizontal="right" vertical="center"/>
      <protection locked="0"/>
    </xf>
    <xf numFmtId="0" fontId="18" fillId="24" borderId="18" xfId="46" applyFont="1" applyFill="1" applyBorder="1" applyAlignment="1">
      <alignment horizontal="center" vertical="center" shrinkToFit="1"/>
    </xf>
    <xf numFmtId="0" fontId="19" fillId="24" borderId="18" xfId="46" applyFont="1" applyFill="1" applyBorder="1" applyAlignment="1">
      <alignment horizontal="center" vertical="center" shrinkToFit="1"/>
    </xf>
    <xf numFmtId="177" fontId="19" fillId="25" borderId="18" xfId="46" applyNumberFormat="1" applyFont="1" applyFill="1" applyBorder="1">
      <alignment vertical="center"/>
    </xf>
    <xf numFmtId="178" fontId="20" fillId="26" borderId="19" xfId="46" applyNumberFormat="1" applyFont="1" applyFill="1" applyBorder="1">
      <alignment vertical="center"/>
    </xf>
    <xf numFmtId="178" fontId="20" fillId="26" borderId="18" xfId="46" applyNumberFormat="1" applyFont="1" applyFill="1" applyBorder="1">
      <alignment vertical="center"/>
    </xf>
    <xf numFmtId="0" fontId="22" fillId="24" borderId="18" xfId="46" applyFont="1" applyFill="1" applyBorder="1" applyAlignment="1">
      <alignment horizontal="center" vertical="center" shrinkToFit="1"/>
    </xf>
    <xf numFmtId="178" fontId="20" fillId="24" borderId="19" xfId="46" applyNumberFormat="1" applyFont="1" applyFill="1" applyBorder="1">
      <alignment vertical="center"/>
    </xf>
    <xf numFmtId="0" fontId="20" fillId="26" borderId="18" xfId="46" applyFont="1" applyFill="1" applyBorder="1">
      <alignment vertical="center"/>
    </xf>
    <xf numFmtId="178" fontId="20" fillId="0" borderId="18" xfId="46" applyNumberFormat="1" applyFont="1" applyBorder="1" applyAlignment="1">
      <alignment horizontal="right" vertical="center"/>
    </xf>
    <xf numFmtId="178" fontId="20" fillId="26" borderId="18" xfId="46" applyNumberFormat="1" applyFont="1" applyFill="1" applyBorder="1" applyAlignment="1">
      <alignment horizontal="right" vertical="center"/>
    </xf>
    <xf numFmtId="178" fontId="20" fillId="0" borderId="27" xfId="46" applyNumberFormat="1" applyFont="1" applyBorder="1" applyAlignment="1">
      <alignment horizontal="right" vertical="center"/>
    </xf>
    <xf numFmtId="0" fontId="20" fillId="24" borderId="0" xfId="46" applyFont="1" applyFill="1">
      <alignment vertical="center"/>
    </xf>
    <xf numFmtId="0" fontId="20" fillId="24" borderId="28" xfId="46" applyFont="1" applyFill="1" applyBorder="1" applyAlignment="1">
      <alignment horizontal="right" vertical="center"/>
    </xf>
    <xf numFmtId="0" fontId="20" fillId="24" borderId="0" xfId="46" applyFont="1" applyFill="1" applyAlignment="1">
      <alignment horizontal="right" vertical="center"/>
    </xf>
    <xf numFmtId="0" fontId="18" fillId="0" borderId="0" xfId="46" applyFont="1" applyAlignment="1"/>
    <xf numFmtId="0" fontId="23" fillId="24" borderId="0" xfId="46" applyFont="1" applyFill="1" applyAlignment="1">
      <alignment horizontal="center" vertical="center"/>
    </xf>
    <xf numFmtId="177" fontId="18" fillId="27" borderId="18" xfId="45" applyNumberFormat="1" applyFont="1" applyFill="1" applyBorder="1">
      <alignment vertical="center"/>
    </xf>
    <xf numFmtId="177" fontId="18" fillId="25" borderId="18" xfId="46" applyNumberFormat="1" applyFont="1" applyFill="1" applyBorder="1">
      <alignment vertical="center"/>
    </xf>
    <xf numFmtId="177" fontId="18" fillId="27" borderId="18" xfId="46" applyNumberFormat="1" applyFont="1" applyFill="1" applyBorder="1">
      <alignment vertical="center"/>
    </xf>
    <xf numFmtId="0" fontId="18" fillId="24" borderId="10" xfId="46" applyFont="1" applyFill="1" applyBorder="1" applyAlignment="1">
      <alignment horizontal="center" vertical="center"/>
    </xf>
    <xf numFmtId="0" fontId="18" fillId="24" borderId="11" xfId="46" applyFont="1" applyFill="1" applyBorder="1" applyAlignment="1">
      <alignment horizontal="center" vertical="center"/>
    </xf>
    <xf numFmtId="0" fontId="18" fillId="24" borderId="29" xfId="46" applyFont="1" applyFill="1" applyBorder="1" applyAlignment="1">
      <alignment horizontal="center" vertical="center"/>
    </xf>
    <xf numFmtId="0" fontId="18" fillId="24" borderId="20" xfId="46" applyFont="1" applyFill="1" applyBorder="1" applyAlignment="1">
      <alignment horizontal="center" vertical="center"/>
    </xf>
    <xf numFmtId="0" fontId="18" fillId="24" borderId="14" xfId="46" applyFont="1" applyFill="1" applyBorder="1" applyAlignment="1">
      <alignment horizontal="center" vertical="center"/>
    </xf>
    <xf numFmtId="0" fontId="18" fillId="24" borderId="16" xfId="46" applyFont="1" applyFill="1" applyBorder="1" applyAlignment="1">
      <alignment horizontal="center" vertical="center"/>
    </xf>
    <xf numFmtId="0" fontId="18" fillId="24" borderId="30" xfId="46" applyFont="1" applyFill="1" applyBorder="1" applyAlignment="1">
      <alignment horizontal="center" vertical="center"/>
    </xf>
    <xf numFmtId="0" fontId="18" fillId="24" borderId="31" xfId="46" applyFont="1" applyFill="1" applyBorder="1" applyAlignment="1">
      <alignment horizontal="center" vertical="center"/>
    </xf>
    <xf numFmtId="0" fontId="18" fillId="24" borderId="32" xfId="46" applyFont="1" applyFill="1" applyBorder="1" applyAlignment="1">
      <alignment horizontal="center" vertical="center"/>
    </xf>
    <xf numFmtId="0" fontId="18" fillId="24" borderId="30" xfId="46" applyFont="1" applyFill="1" applyBorder="1" applyAlignment="1">
      <alignment horizontal="center" vertical="center" wrapText="1"/>
    </xf>
    <xf numFmtId="0" fontId="18" fillId="24" borderId="13" xfId="46" applyFont="1" applyFill="1" applyBorder="1" applyAlignment="1">
      <alignment horizontal="center" vertical="center" wrapText="1"/>
    </xf>
    <xf numFmtId="0" fontId="18" fillId="25" borderId="18" xfId="45" applyFont="1" applyFill="1" applyBorder="1" applyAlignment="1">
      <alignment horizontal="center" vertical="center"/>
    </xf>
    <xf numFmtId="0" fontId="18" fillId="24" borderId="33" xfId="46" applyFont="1" applyFill="1" applyBorder="1" applyAlignment="1">
      <alignment horizontal="center" vertical="center"/>
    </xf>
    <xf numFmtId="0" fontId="19" fillId="25" borderId="18" xfId="46" applyFont="1" applyFill="1" applyBorder="1" applyAlignment="1">
      <alignment horizontal="center" vertical="center"/>
    </xf>
    <xf numFmtId="0" fontId="18" fillId="24" borderId="21" xfId="46" applyFont="1" applyFill="1" applyBorder="1" applyAlignment="1">
      <alignment horizontal="center" vertical="center"/>
    </xf>
    <xf numFmtId="0" fontId="18" fillId="24" borderId="22" xfId="46" applyFont="1" applyFill="1" applyBorder="1" applyAlignment="1">
      <alignment horizontal="center" vertical="center"/>
    </xf>
    <xf numFmtId="0" fontId="18" fillId="0" borderId="22" xfId="46" applyFont="1" applyBorder="1" applyAlignment="1">
      <alignment horizontal="center" vertical="center"/>
    </xf>
    <xf numFmtId="0" fontId="21" fillId="0" borderId="34" xfId="46" applyFont="1" applyBorder="1" applyAlignment="1">
      <alignment horizontal="center" vertical="center" wrapText="1" shrinkToFit="1"/>
    </xf>
    <xf numFmtId="0" fontId="18" fillId="0" borderId="18" xfId="46" applyFont="1" applyBorder="1" applyAlignment="1">
      <alignment horizontal="center" vertical="center" wrapText="1" shrinkToFit="1"/>
    </xf>
    <xf numFmtId="0" fontId="18" fillId="0" borderId="10" xfId="46" applyFont="1" applyBorder="1" applyAlignment="1">
      <alignment horizontal="center" vertical="center" shrinkToFit="1"/>
    </xf>
    <xf numFmtId="0" fontId="18" fillId="0" borderId="29" xfId="46" applyFont="1" applyBorder="1" applyAlignment="1">
      <alignment horizontal="center" vertical="center" shrinkToFit="1"/>
    </xf>
    <xf numFmtId="0" fontId="19" fillId="0" borderId="18" xfId="46" applyFont="1" applyBorder="1" applyAlignment="1">
      <alignment horizontal="center" vertical="center" shrinkToFit="1"/>
    </xf>
    <xf numFmtId="0" fontId="18" fillId="0" borderId="35" xfId="46" applyFont="1" applyBorder="1" applyAlignment="1">
      <alignment horizontal="center" vertical="center" shrinkToFit="1"/>
    </xf>
    <xf numFmtId="0" fontId="18" fillId="0" borderId="22" xfId="46" applyFont="1" applyBorder="1" applyAlignment="1">
      <alignment horizontal="center" vertical="center" shrinkToFit="1"/>
    </xf>
    <xf numFmtId="0" fontId="18" fillId="0" borderId="34" xfId="46" applyFont="1" applyBorder="1" applyAlignment="1">
      <alignment horizontal="center" vertical="center" shrinkToFit="1"/>
    </xf>
    <xf numFmtId="0" fontId="18" fillId="0" borderId="18" xfId="46" applyFont="1" applyBorder="1" applyAlignment="1">
      <alignment horizontal="center" vertical="center" shrinkToFit="1"/>
    </xf>
    <xf numFmtId="0" fontId="18" fillId="24" borderId="18" xfId="46" applyFont="1" applyFill="1" applyBorder="1" applyAlignment="1">
      <alignment horizontal="center" vertical="center" shrinkToFit="1"/>
    </xf>
    <xf numFmtId="0" fontId="19" fillId="24" borderId="30" xfId="46" applyFont="1" applyFill="1" applyBorder="1" applyAlignment="1">
      <alignment horizontal="center" vertical="center" shrinkToFit="1"/>
    </xf>
    <xf numFmtId="0" fontId="19" fillId="24" borderId="31" xfId="46" applyFont="1" applyFill="1" applyBorder="1" applyAlignment="1">
      <alignment horizontal="center" vertical="center" shrinkToFit="1"/>
    </xf>
    <xf numFmtId="0" fontId="19" fillId="24" borderId="32" xfId="46" applyFont="1" applyFill="1" applyBorder="1" applyAlignment="1">
      <alignment horizontal="center" vertical="center" shrinkToFit="1"/>
    </xf>
    <xf numFmtId="0" fontId="23" fillId="24" borderId="20" xfId="46" applyFont="1" applyFill="1" applyBorder="1" applyAlignment="1">
      <alignment horizontal="center" vertical="center"/>
    </xf>
    <xf numFmtId="0" fontId="23" fillId="24" borderId="16" xfId="46" applyFont="1" applyFill="1" applyBorder="1" applyAlignment="1">
      <alignment horizontal="center" vertical="center"/>
    </xf>
    <xf numFmtId="0" fontId="18" fillId="24" borderId="0" xfId="46" applyFont="1" applyFill="1" applyAlignment="1">
      <alignment horizontal="center" vertical="center"/>
    </xf>
    <xf numFmtId="0" fontId="23" fillId="24" borderId="10" xfId="46" applyFont="1" applyFill="1" applyBorder="1" applyAlignment="1">
      <alignment horizontal="center" vertical="center"/>
    </xf>
    <xf numFmtId="0" fontId="23" fillId="24" borderId="29" xfId="46" applyFont="1" applyFill="1" applyBorder="1" applyAlignment="1">
      <alignment horizontal="center" vertical="center"/>
    </xf>
    <xf numFmtId="38" fontId="18" fillId="0" borderId="10" xfId="35" applyFont="1" applyFill="1" applyBorder="1" applyAlignment="1">
      <alignment horizontal="center" vertical="center"/>
    </xf>
    <xf numFmtId="38" fontId="18" fillId="0" borderId="29" xfId="35" applyFont="1" applyFill="1" applyBorder="1" applyAlignment="1">
      <alignment horizontal="center" vertical="center"/>
    </xf>
    <xf numFmtId="10" fontId="18" fillId="0" borderId="10" xfId="46" applyNumberFormat="1" applyFont="1" applyBorder="1" applyAlignment="1">
      <alignment horizontal="center" vertical="center"/>
    </xf>
    <xf numFmtId="10" fontId="18" fillId="0" borderId="29" xfId="46" applyNumberFormat="1" applyFont="1" applyBorder="1" applyAlignment="1">
      <alignment horizontal="center" vertical="center"/>
    </xf>
    <xf numFmtId="0" fontId="19" fillId="0" borderId="18" xfId="46" applyFont="1" applyBorder="1" applyAlignment="1">
      <alignment horizontal="center" vertical="center"/>
    </xf>
    <xf numFmtId="0" fontId="18" fillId="25" borderId="18" xfId="46" applyFont="1" applyFill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Comma [0]" xfId="19" xr:uid="{3516370E-614A-4A29-9E95-BC193CF81363}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7B8C52AB-4767-435B-9C94-51CA4B65F843}"/>
    <cellStyle name="桁区切り 2 2" xfId="35" xr:uid="{7530EFC7-8241-4769-B834-33F3043AED13}"/>
    <cellStyle name="桁区切り 3" xfId="36" xr:uid="{2EABFDDE-5BB4-4DD0-AD5C-105AEC770FC4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A6F50FC4-6367-44B7-A669-897198D9BB4A}"/>
    <cellStyle name="標準 2 2" xfId="46" xr:uid="{22B0EFDF-F73E-4090-8E17-39214CE49AF5}"/>
    <cellStyle name="標準 3" xfId="47" xr:uid="{94688996-FA63-454E-B20A-99055B8D5C3C}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01A1-FB12-4D2F-9476-4B35E59F4721}">
  <sheetPr>
    <tabColor indexed="52"/>
    <pageSetUpPr fitToPage="1"/>
  </sheetPr>
  <dimension ref="A1:R52"/>
  <sheetViews>
    <sheetView view="pageBreakPreview" zoomScaleNormal="85" zoomScaleSheetLayoutView="100" workbookViewId="0">
      <pane xSplit="2" ySplit="4" topLeftCell="C20" activePane="bottomRight" state="frozen"/>
      <selection pane="topRight"/>
      <selection pane="bottomLeft"/>
      <selection pane="bottomRight" activeCell="C46" sqref="C46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7" width="10.5" style="1" customWidth="1"/>
    <col min="18" max="18" width="9" style="1" bestFit="1"/>
    <col min="19" max="16384" width="9" style="1"/>
  </cols>
  <sheetData>
    <row r="1" spans="1:17" ht="36" customHeight="1">
      <c r="A1" s="69" t="s">
        <v>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1</v>
      </c>
      <c r="D2" s="72" t="s">
        <v>10</v>
      </c>
      <c r="E2" s="72" t="s">
        <v>5</v>
      </c>
      <c r="F2" s="75" t="s">
        <v>2</v>
      </c>
      <c r="G2" s="7" t="s">
        <v>12</v>
      </c>
      <c r="H2" s="5"/>
      <c r="I2" s="6"/>
      <c r="J2" s="8" t="s">
        <v>13</v>
      </c>
      <c r="K2" s="5"/>
      <c r="L2" s="6"/>
      <c r="M2" s="8" t="s">
        <v>9</v>
      </c>
      <c r="N2" s="78" t="s">
        <v>16</v>
      </c>
      <c r="O2" s="79"/>
      <c r="P2" s="80" t="s">
        <v>17</v>
      </c>
      <c r="Q2" s="80" t="s">
        <v>4</v>
      </c>
    </row>
    <row r="3" spans="1:17" ht="18" customHeight="1">
      <c r="A3" s="73"/>
      <c r="B3" s="73"/>
      <c r="C3" s="73"/>
      <c r="D3" s="73"/>
      <c r="E3" s="73"/>
      <c r="F3" s="76"/>
      <c r="G3" s="10" t="s">
        <v>19</v>
      </c>
      <c r="H3" s="72" t="s">
        <v>11</v>
      </c>
      <c r="I3" s="72" t="s">
        <v>21</v>
      </c>
      <c r="J3" s="9" t="s">
        <v>22</v>
      </c>
      <c r="K3" s="72" t="s">
        <v>23</v>
      </c>
      <c r="L3" s="72" t="s">
        <v>25</v>
      </c>
      <c r="M3" s="9" t="s">
        <v>22</v>
      </c>
      <c r="N3" s="77" t="s">
        <v>26</v>
      </c>
      <c r="O3" s="81"/>
      <c r="P3" s="80"/>
      <c r="Q3" s="80"/>
    </row>
    <row r="4" spans="1:17" ht="20.25" customHeight="1">
      <c r="A4" s="74"/>
      <c r="B4" s="74"/>
      <c r="C4" s="74"/>
      <c r="D4" s="74"/>
      <c r="E4" s="74"/>
      <c r="F4" s="77"/>
      <c r="G4" s="12" t="s">
        <v>30</v>
      </c>
      <c r="H4" s="74"/>
      <c r="I4" s="74"/>
      <c r="J4" s="11" t="s">
        <v>24</v>
      </c>
      <c r="K4" s="74"/>
      <c r="L4" s="74"/>
      <c r="M4" s="11" t="s">
        <v>31</v>
      </c>
      <c r="N4" s="13" t="s">
        <v>8</v>
      </c>
      <c r="O4" s="13" t="s">
        <v>32</v>
      </c>
      <c r="P4" s="80"/>
      <c r="Q4" s="80"/>
    </row>
    <row r="5" spans="1:17" ht="20.100000000000001" customHeight="1">
      <c r="A5" s="82" t="s">
        <v>34</v>
      </c>
      <c r="B5" s="82"/>
      <c r="C5" s="14">
        <f>SUM(C6:C16)</f>
        <v>3504</v>
      </c>
      <c r="D5" s="14">
        <f>SUM(D6:D16)</f>
        <v>3418</v>
      </c>
      <c r="E5" s="15">
        <f>SUM(E6:E16)</f>
        <v>6922</v>
      </c>
      <c r="F5" s="14">
        <f>SUM(F6:F16)</f>
        <v>4087</v>
      </c>
      <c r="G5" s="16">
        <f t="shared" ref="G5:G14" si="0">J5+M5+N5+O5</f>
        <v>-43</v>
      </c>
      <c r="H5" s="17">
        <f t="shared" ref="H5:O5" si="1">SUM(H6:H16)</f>
        <v>22</v>
      </c>
      <c r="I5" s="17">
        <f t="shared" si="1"/>
        <v>49</v>
      </c>
      <c r="J5" s="18">
        <f t="shared" si="1"/>
        <v>-27</v>
      </c>
      <c r="K5" s="17">
        <f t="shared" si="1"/>
        <v>0</v>
      </c>
      <c r="L5" s="17">
        <f t="shared" si="1"/>
        <v>16</v>
      </c>
      <c r="M5" s="18">
        <f t="shared" si="1"/>
        <v>-16</v>
      </c>
      <c r="N5" s="18">
        <f t="shared" si="1"/>
        <v>0</v>
      </c>
      <c r="O5" s="18">
        <f t="shared" si="1"/>
        <v>0</v>
      </c>
      <c r="P5" s="19" t="e">
        <f t="shared" ref="P5:P45" si="2">E5-#REF!</f>
        <v>#REF!</v>
      </c>
      <c r="Q5" s="19" t="e">
        <f t="shared" ref="Q5:Q14" si="3">P5-G5</f>
        <v>#REF!</v>
      </c>
    </row>
    <row r="6" spans="1:17" ht="20.100000000000001" customHeight="1">
      <c r="A6" s="83" t="s">
        <v>3</v>
      </c>
      <c r="B6" s="83"/>
      <c r="C6" s="20">
        <v>515</v>
      </c>
      <c r="D6" s="20">
        <v>624</v>
      </c>
      <c r="E6" s="21">
        <f t="shared" ref="E6:E17" si="4">SUM(C6:D6)</f>
        <v>1139</v>
      </c>
      <c r="F6" s="20">
        <v>647</v>
      </c>
      <c r="G6" s="22">
        <f t="shared" si="0"/>
        <v>-3</v>
      </c>
      <c r="H6" s="23">
        <v>4</v>
      </c>
      <c r="I6" s="23">
        <v>5</v>
      </c>
      <c r="J6" s="24">
        <f t="shared" ref="J6:J15" si="5">H6-I6</f>
        <v>-1</v>
      </c>
      <c r="K6" s="23">
        <v>0</v>
      </c>
      <c r="L6" s="23">
        <v>2</v>
      </c>
      <c r="M6" s="24">
        <f t="shared" ref="M6:M15" si="6">K6-L6</f>
        <v>-2</v>
      </c>
      <c r="N6" s="25">
        <v>0</v>
      </c>
      <c r="O6" s="26">
        <v>0</v>
      </c>
      <c r="P6" s="19" t="e">
        <f t="shared" si="2"/>
        <v>#REF!</v>
      </c>
      <c r="Q6" s="19" t="e">
        <f t="shared" si="3"/>
        <v>#REF!</v>
      </c>
    </row>
    <row r="7" spans="1:17" ht="20.100000000000001" customHeight="1">
      <c r="A7" s="84" t="s">
        <v>29</v>
      </c>
      <c r="B7" s="84"/>
      <c r="C7" s="27">
        <v>425</v>
      </c>
      <c r="D7" s="27">
        <v>310</v>
      </c>
      <c r="E7" s="28">
        <f t="shared" si="4"/>
        <v>735</v>
      </c>
      <c r="F7" s="29">
        <v>449</v>
      </c>
      <c r="G7" s="30">
        <f t="shared" si="0"/>
        <v>-10</v>
      </c>
      <c r="H7" s="31">
        <v>4</v>
      </c>
      <c r="I7" s="31">
        <v>14</v>
      </c>
      <c r="J7" s="32">
        <f t="shared" si="5"/>
        <v>-10</v>
      </c>
      <c r="K7" s="31">
        <v>0</v>
      </c>
      <c r="L7" s="31">
        <v>0</v>
      </c>
      <c r="M7" s="32">
        <f t="shared" si="6"/>
        <v>0</v>
      </c>
      <c r="N7" s="33">
        <v>0</v>
      </c>
      <c r="O7" s="26">
        <v>0</v>
      </c>
      <c r="P7" s="19" t="e">
        <f t="shared" si="2"/>
        <v>#REF!</v>
      </c>
      <c r="Q7" s="19" t="e">
        <f t="shared" si="3"/>
        <v>#REF!</v>
      </c>
    </row>
    <row r="8" spans="1:17" ht="20.100000000000001" customHeight="1">
      <c r="A8" s="84" t="s">
        <v>35</v>
      </c>
      <c r="B8" s="84"/>
      <c r="C8" s="27">
        <v>254</v>
      </c>
      <c r="D8" s="27">
        <v>268</v>
      </c>
      <c r="E8" s="28">
        <f t="shared" si="4"/>
        <v>522</v>
      </c>
      <c r="F8" s="29">
        <v>271</v>
      </c>
      <c r="G8" s="30">
        <f t="shared" si="0"/>
        <v>-4</v>
      </c>
      <c r="H8" s="31">
        <v>1</v>
      </c>
      <c r="I8" s="31">
        <v>3</v>
      </c>
      <c r="J8" s="32">
        <f t="shared" si="5"/>
        <v>-2</v>
      </c>
      <c r="K8" s="31">
        <v>0</v>
      </c>
      <c r="L8" s="31">
        <v>2</v>
      </c>
      <c r="M8" s="32">
        <f t="shared" si="6"/>
        <v>-2</v>
      </c>
      <c r="N8" s="33">
        <v>0</v>
      </c>
      <c r="O8" s="26">
        <v>0</v>
      </c>
      <c r="P8" s="19" t="e">
        <f t="shared" si="2"/>
        <v>#REF!</v>
      </c>
      <c r="Q8" s="19" t="e">
        <f t="shared" si="3"/>
        <v>#REF!</v>
      </c>
    </row>
    <row r="9" spans="1:17" ht="20.100000000000001" customHeight="1">
      <c r="A9" s="84" t="s">
        <v>0</v>
      </c>
      <c r="B9" s="84"/>
      <c r="C9" s="27">
        <v>158</v>
      </c>
      <c r="D9" s="27">
        <v>178</v>
      </c>
      <c r="E9" s="28">
        <f t="shared" si="4"/>
        <v>336</v>
      </c>
      <c r="F9" s="29">
        <v>193</v>
      </c>
      <c r="G9" s="30">
        <f t="shared" si="0"/>
        <v>-2</v>
      </c>
      <c r="H9" s="31">
        <v>1</v>
      </c>
      <c r="I9" s="31">
        <v>1</v>
      </c>
      <c r="J9" s="32">
        <f t="shared" si="5"/>
        <v>0</v>
      </c>
      <c r="K9" s="31">
        <v>0</v>
      </c>
      <c r="L9" s="31">
        <v>2</v>
      </c>
      <c r="M9" s="32">
        <f t="shared" si="6"/>
        <v>-2</v>
      </c>
      <c r="N9" s="33">
        <v>0</v>
      </c>
      <c r="O9" s="26">
        <v>0</v>
      </c>
      <c r="P9" s="19" t="e">
        <f t="shared" si="2"/>
        <v>#REF!</v>
      </c>
      <c r="Q9" s="19" t="e">
        <f t="shared" si="3"/>
        <v>#REF!</v>
      </c>
    </row>
    <row r="10" spans="1:17" ht="20.100000000000001" customHeight="1">
      <c r="A10" s="84" t="s">
        <v>33</v>
      </c>
      <c r="B10" s="84"/>
      <c r="C10" s="27">
        <v>509</v>
      </c>
      <c r="D10" s="27">
        <v>601</v>
      </c>
      <c r="E10" s="28">
        <f t="shared" si="4"/>
        <v>1110</v>
      </c>
      <c r="F10" s="29">
        <v>617</v>
      </c>
      <c r="G10" s="30">
        <f t="shared" si="0"/>
        <v>-6</v>
      </c>
      <c r="H10" s="31">
        <v>1</v>
      </c>
      <c r="I10" s="31">
        <v>2</v>
      </c>
      <c r="J10" s="32">
        <f t="shared" si="5"/>
        <v>-1</v>
      </c>
      <c r="K10" s="31">
        <v>0</v>
      </c>
      <c r="L10" s="31">
        <v>5</v>
      </c>
      <c r="M10" s="32">
        <f t="shared" si="6"/>
        <v>-5</v>
      </c>
      <c r="N10" s="33">
        <v>0</v>
      </c>
      <c r="O10" s="26">
        <v>0</v>
      </c>
      <c r="P10" s="19" t="e">
        <f t="shared" si="2"/>
        <v>#REF!</v>
      </c>
      <c r="Q10" s="19" t="e">
        <f t="shared" si="3"/>
        <v>#REF!</v>
      </c>
    </row>
    <row r="11" spans="1:17" ht="20.100000000000001" customHeight="1">
      <c r="A11" s="84" t="s">
        <v>6</v>
      </c>
      <c r="B11" s="84"/>
      <c r="C11" s="27">
        <v>682</v>
      </c>
      <c r="D11" s="27">
        <v>751</v>
      </c>
      <c r="E11" s="28">
        <f t="shared" si="4"/>
        <v>1433</v>
      </c>
      <c r="F11" s="29">
        <v>761</v>
      </c>
      <c r="G11" s="30">
        <f t="shared" si="0"/>
        <v>-1</v>
      </c>
      <c r="H11" s="31">
        <v>1</v>
      </c>
      <c r="I11" s="31">
        <v>0</v>
      </c>
      <c r="J11" s="32">
        <f t="shared" si="5"/>
        <v>1</v>
      </c>
      <c r="K11" s="31">
        <v>0</v>
      </c>
      <c r="L11" s="31">
        <v>2</v>
      </c>
      <c r="M11" s="32">
        <f t="shared" si="6"/>
        <v>-2</v>
      </c>
      <c r="N11" s="33">
        <v>0</v>
      </c>
      <c r="O11" s="26">
        <v>0</v>
      </c>
      <c r="P11" s="19" t="e">
        <f t="shared" si="2"/>
        <v>#REF!</v>
      </c>
      <c r="Q11" s="19" t="e">
        <f t="shared" si="3"/>
        <v>#REF!</v>
      </c>
    </row>
    <row r="12" spans="1:17" ht="20.100000000000001" customHeight="1">
      <c r="A12" s="84" t="s">
        <v>36</v>
      </c>
      <c r="B12" s="84"/>
      <c r="C12" s="27">
        <v>32</v>
      </c>
      <c r="D12" s="27">
        <v>35</v>
      </c>
      <c r="E12" s="28">
        <f t="shared" si="4"/>
        <v>67</v>
      </c>
      <c r="F12" s="29">
        <v>33</v>
      </c>
      <c r="G12" s="30">
        <f t="shared" si="0"/>
        <v>0</v>
      </c>
      <c r="H12" s="31">
        <v>0</v>
      </c>
      <c r="I12" s="31">
        <v>0</v>
      </c>
      <c r="J12" s="32">
        <f t="shared" si="5"/>
        <v>0</v>
      </c>
      <c r="K12" s="31">
        <v>0</v>
      </c>
      <c r="L12" s="31">
        <v>0</v>
      </c>
      <c r="M12" s="32">
        <f t="shared" si="6"/>
        <v>0</v>
      </c>
      <c r="N12" s="33">
        <v>0</v>
      </c>
      <c r="O12" s="26">
        <v>0</v>
      </c>
      <c r="P12" s="19" t="e">
        <f t="shared" si="2"/>
        <v>#REF!</v>
      </c>
      <c r="Q12" s="19" t="e">
        <f t="shared" si="3"/>
        <v>#REF!</v>
      </c>
    </row>
    <row r="13" spans="1:17" ht="20.100000000000001" customHeight="1">
      <c r="A13" s="84" t="s">
        <v>38</v>
      </c>
      <c r="B13" s="84"/>
      <c r="C13" s="27">
        <v>62</v>
      </c>
      <c r="D13" s="27">
        <v>90</v>
      </c>
      <c r="E13" s="28">
        <f t="shared" si="4"/>
        <v>152</v>
      </c>
      <c r="F13" s="29">
        <v>96</v>
      </c>
      <c r="G13" s="30">
        <f t="shared" si="0"/>
        <v>0</v>
      </c>
      <c r="H13" s="31">
        <v>0</v>
      </c>
      <c r="I13" s="31">
        <v>0</v>
      </c>
      <c r="J13" s="32">
        <f t="shared" si="5"/>
        <v>0</v>
      </c>
      <c r="K13" s="31">
        <v>0</v>
      </c>
      <c r="L13" s="31">
        <v>0</v>
      </c>
      <c r="M13" s="32">
        <f t="shared" si="6"/>
        <v>0</v>
      </c>
      <c r="N13" s="33">
        <v>0</v>
      </c>
      <c r="O13" s="26">
        <v>0</v>
      </c>
      <c r="P13" s="19" t="e">
        <f t="shared" si="2"/>
        <v>#REF!</v>
      </c>
      <c r="Q13" s="19" t="e">
        <f t="shared" si="3"/>
        <v>#REF!</v>
      </c>
    </row>
    <row r="14" spans="1:17" s="3" customFormat="1" ht="20.100000000000001" customHeight="1">
      <c r="A14" s="85" t="s">
        <v>39</v>
      </c>
      <c r="B14" s="85"/>
      <c r="C14" s="27">
        <v>181</v>
      </c>
      <c r="D14" s="27">
        <v>149</v>
      </c>
      <c r="E14" s="28">
        <f t="shared" si="4"/>
        <v>330</v>
      </c>
      <c r="F14" s="29">
        <v>194</v>
      </c>
      <c r="G14" s="30">
        <f t="shared" si="0"/>
        <v>-13</v>
      </c>
      <c r="H14" s="31">
        <v>4</v>
      </c>
      <c r="I14" s="31">
        <v>16</v>
      </c>
      <c r="J14" s="32">
        <f t="shared" si="5"/>
        <v>-12</v>
      </c>
      <c r="K14" s="31">
        <v>0</v>
      </c>
      <c r="L14" s="31">
        <v>1</v>
      </c>
      <c r="M14" s="32">
        <f t="shared" si="6"/>
        <v>-1</v>
      </c>
      <c r="N14" s="33">
        <v>0</v>
      </c>
      <c r="O14" s="26">
        <v>0</v>
      </c>
      <c r="P14" s="19" t="e">
        <f t="shared" si="2"/>
        <v>#REF!</v>
      </c>
      <c r="Q14" s="19" t="e">
        <f t="shared" si="3"/>
        <v>#REF!</v>
      </c>
    </row>
    <row r="15" spans="1:17" ht="20.100000000000001" customHeight="1">
      <c r="A15" s="85" t="s">
        <v>42</v>
      </c>
      <c r="B15" s="85"/>
      <c r="C15" s="27">
        <v>266</v>
      </c>
      <c r="D15" s="27">
        <v>373</v>
      </c>
      <c r="E15" s="28">
        <f t="shared" si="4"/>
        <v>639</v>
      </c>
      <c r="F15" s="29">
        <v>368</v>
      </c>
      <c r="G15" s="30">
        <f t="shared" ref="G15:G24" si="7">J15+M15+N15+O15</f>
        <v>-3</v>
      </c>
      <c r="H15" s="31">
        <v>0</v>
      </c>
      <c r="I15" s="31">
        <v>1</v>
      </c>
      <c r="J15" s="32">
        <f t="shared" si="5"/>
        <v>-1</v>
      </c>
      <c r="K15" s="31">
        <v>0</v>
      </c>
      <c r="L15" s="31">
        <v>2</v>
      </c>
      <c r="M15" s="32">
        <f t="shared" si="6"/>
        <v>-2</v>
      </c>
      <c r="N15" s="33">
        <v>0</v>
      </c>
      <c r="O15" s="26">
        <v>0</v>
      </c>
      <c r="P15" s="19" t="e">
        <f t="shared" si="2"/>
        <v>#REF!</v>
      </c>
      <c r="Q15" s="19" t="e">
        <f t="shared" ref="Q15:Q24" si="8">P15-G15</f>
        <v>#REF!</v>
      </c>
    </row>
    <row r="16" spans="1:17" s="3" customFormat="1" ht="26.25" customHeight="1">
      <c r="A16" s="86" t="s">
        <v>44</v>
      </c>
      <c r="B16" s="86"/>
      <c r="C16" s="34">
        <v>420</v>
      </c>
      <c r="D16" s="34">
        <v>39</v>
      </c>
      <c r="E16" s="28">
        <f t="shared" si="4"/>
        <v>459</v>
      </c>
      <c r="F16" s="35">
        <v>458</v>
      </c>
      <c r="G16" s="36">
        <f t="shared" si="7"/>
        <v>-1</v>
      </c>
      <c r="H16" s="23">
        <v>6</v>
      </c>
      <c r="I16" s="23">
        <v>7</v>
      </c>
      <c r="J16" s="24">
        <f t="shared" ref="J16:J23" si="9">H16-I16</f>
        <v>-1</v>
      </c>
      <c r="K16" s="23">
        <v>0</v>
      </c>
      <c r="L16" s="23">
        <v>0</v>
      </c>
      <c r="M16" s="24">
        <f t="shared" ref="M16:M23" si="10">K16-L16</f>
        <v>0</v>
      </c>
      <c r="N16" s="25">
        <v>0</v>
      </c>
      <c r="O16" s="25">
        <v>0</v>
      </c>
      <c r="P16" s="19" t="e">
        <f t="shared" si="2"/>
        <v>#REF!</v>
      </c>
      <c r="Q16" s="19" t="e">
        <f t="shared" si="8"/>
        <v>#REF!</v>
      </c>
    </row>
    <row r="17" spans="1:18" s="3" customFormat="1" ht="19.5" customHeight="1">
      <c r="A17" s="87" t="s">
        <v>41</v>
      </c>
      <c r="B17" s="87"/>
      <c r="C17" s="37">
        <v>159</v>
      </c>
      <c r="D17" s="37">
        <v>101</v>
      </c>
      <c r="E17" s="38">
        <f t="shared" si="4"/>
        <v>260</v>
      </c>
      <c r="F17" s="37">
        <v>220</v>
      </c>
      <c r="G17" s="16">
        <f t="shared" si="7"/>
        <v>12</v>
      </c>
      <c r="H17" s="39">
        <v>11</v>
      </c>
      <c r="I17" s="39">
        <v>1</v>
      </c>
      <c r="J17" s="18">
        <f t="shared" si="9"/>
        <v>10</v>
      </c>
      <c r="K17" s="39">
        <v>0</v>
      </c>
      <c r="L17" s="39">
        <v>0</v>
      </c>
      <c r="M17" s="18">
        <f t="shared" si="10"/>
        <v>0</v>
      </c>
      <c r="N17" s="40">
        <v>3</v>
      </c>
      <c r="O17" s="40">
        <v>-1</v>
      </c>
      <c r="P17" s="19" t="e">
        <f t="shared" si="2"/>
        <v>#REF!</v>
      </c>
      <c r="Q17" s="19" t="e">
        <f t="shared" si="8"/>
        <v>#REF!</v>
      </c>
    </row>
    <row r="18" spans="1:18" s="3" customFormat="1" ht="20.100000000000001" customHeight="1">
      <c r="A18" s="88" t="s">
        <v>28</v>
      </c>
      <c r="B18" s="89"/>
      <c r="C18" s="41">
        <f>SUM(C6:C17)</f>
        <v>3663</v>
      </c>
      <c r="D18" s="41">
        <f>SUM(D6:D17)</f>
        <v>3519</v>
      </c>
      <c r="E18" s="38">
        <f>SUM(E6:E17)</f>
        <v>7182</v>
      </c>
      <c r="F18" s="41">
        <f>SUM(F6:F17)</f>
        <v>4307</v>
      </c>
      <c r="G18" s="16">
        <f t="shared" si="7"/>
        <v>-31</v>
      </c>
      <c r="H18" s="17">
        <f>H17+H5</f>
        <v>33</v>
      </c>
      <c r="I18" s="17">
        <f>I17+I5</f>
        <v>50</v>
      </c>
      <c r="J18" s="18">
        <f t="shared" si="9"/>
        <v>-17</v>
      </c>
      <c r="K18" s="17">
        <f>K17+K5</f>
        <v>0</v>
      </c>
      <c r="L18" s="17">
        <f>L17+L5</f>
        <v>16</v>
      </c>
      <c r="M18" s="18">
        <f t="shared" si="10"/>
        <v>-16</v>
      </c>
      <c r="N18" s="18">
        <f>N17+N5</f>
        <v>3</v>
      </c>
      <c r="O18" s="18">
        <f>O17+O5</f>
        <v>-1</v>
      </c>
      <c r="P18" s="19" t="e">
        <f t="shared" si="2"/>
        <v>#REF!</v>
      </c>
      <c r="Q18" s="19" t="e">
        <f t="shared" si="8"/>
        <v>#REF!</v>
      </c>
    </row>
    <row r="19" spans="1:18" ht="20.100000000000001" customHeight="1">
      <c r="A19" s="90" t="s">
        <v>45</v>
      </c>
      <c r="B19" s="90"/>
      <c r="C19" s="41">
        <f>SUM(C20:C22)</f>
        <v>2115</v>
      </c>
      <c r="D19" s="41">
        <f>SUM(D20:D22)</f>
        <v>2317</v>
      </c>
      <c r="E19" s="38">
        <f>SUM(E20:E22)</f>
        <v>4432</v>
      </c>
      <c r="F19" s="41">
        <f>SUM(F20:F22)</f>
        <v>2342</v>
      </c>
      <c r="G19" s="16">
        <f t="shared" si="7"/>
        <v>-11</v>
      </c>
      <c r="H19" s="17">
        <f>SUM(H20:H22)</f>
        <v>6</v>
      </c>
      <c r="I19" s="17">
        <f>SUM(I20:I22)</f>
        <v>9</v>
      </c>
      <c r="J19" s="18">
        <f t="shared" si="9"/>
        <v>-3</v>
      </c>
      <c r="K19" s="17">
        <f>SUM(K20:K22)</f>
        <v>1</v>
      </c>
      <c r="L19" s="17">
        <f>SUM(L20:L22)</f>
        <v>6</v>
      </c>
      <c r="M19" s="18">
        <f t="shared" si="10"/>
        <v>-5</v>
      </c>
      <c r="N19" s="18">
        <f>SUM(N20:N22)</f>
        <v>2</v>
      </c>
      <c r="O19" s="18">
        <f>SUM(O20:O22)</f>
        <v>-5</v>
      </c>
      <c r="P19" s="19" t="e">
        <f t="shared" si="2"/>
        <v>#REF!</v>
      </c>
      <c r="Q19" s="19" t="e">
        <f t="shared" si="8"/>
        <v>#REF!</v>
      </c>
    </row>
    <row r="20" spans="1:18" ht="20.100000000000001" customHeight="1">
      <c r="A20" s="91" t="s">
        <v>46</v>
      </c>
      <c r="B20" s="91"/>
      <c r="C20" s="20">
        <v>769</v>
      </c>
      <c r="D20" s="20">
        <v>824</v>
      </c>
      <c r="E20" s="21">
        <f>SUM(C20:D20)</f>
        <v>1593</v>
      </c>
      <c r="F20" s="20">
        <v>856</v>
      </c>
      <c r="G20" s="22">
        <f t="shared" si="7"/>
        <v>-6</v>
      </c>
      <c r="H20" s="42">
        <v>2</v>
      </c>
      <c r="I20" s="42">
        <v>4</v>
      </c>
      <c r="J20" s="43">
        <f t="shared" si="9"/>
        <v>-2</v>
      </c>
      <c r="K20" s="42">
        <v>0</v>
      </c>
      <c r="L20" s="42">
        <v>0</v>
      </c>
      <c r="M20" s="43">
        <f t="shared" si="10"/>
        <v>0</v>
      </c>
      <c r="N20" s="25">
        <v>0</v>
      </c>
      <c r="O20" s="26">
        <v>-4</v>
      </c>
      <c r="P20" s="19" t="e">
        <f t="shared" si="2"/>
        <v>#REF!</v>
      </c>
      <c r="Q20" s="19" t="e">
        <f t="shared" si="8"/>
        <v>#REF!</v>
      </c>
    </row>
    <row r="21" spans="1:18" ht="20.100000000000001" customHeight="1">
      <c r="A21" s="92" t="s">
        <v>47</v>
      </c>
      <c r="B21" s="92"/>
      <c r="C21" s="27">
        <v>912</v>
      </c>
      <c r="D21" s="27">
        <v>958</v>
      </c>
      <c r="E21" s="28">
        <f>SUM(C21:D21)</f>
        <v>1870</v>
      </c>
      <c r="F21" s="29">
        <v>958</v>
      </c>
      <c r="G21" s="30">
        <f t="shared" si="7"/>
        <v>-3</v>
      </c>
      <c r="H21" s="31">
        <v>4</v>
      </c>
      <c r="I21" s="31">
        <v>5</v>
      </c>
      <c r="J21" s="43">
        <f t="shared" si="9"/>
        <v>-1</v>
      </c>
      <c r="K21" s="31">
        <v>1</v>
      </c>
      <c r="L21" s="31">
        <v>2</v>
      </c>
      <c r="M21" s="43">
        <f t="shared" si="10"/>
        <v>-1</v>
      </c>
      <c r="N21" s="33">
        <v>0</v>
      </c>
      <c r="O21" s="26">
        <v>-1</v>
      </c>
      <c r="P21" s="19" t="e">
        <f t="shared" si="2"/>
        <v>#REF!</v>
      </c>
      <c r="Q21" s="19" t="e">
        <f t="shared" si="8"/>
        <v>#REF!</v>
      </c>
      <c r="R21" s="44"/>
    </row>
    <row r="22" spans="1:18" ht="20.100000000000001" customHeight="1">
      <c r="A22" s="93" t="s">
        <v>49</v>
      </c>
      <c r="B22" s="93"/>
      <c r="C22" s="34">
        <v>434</v>
      </c>
      <c r="D22" s="34">
        <v>535</v>
      </c>
      <c r="E22" s="28">
        <f>SUM(C22:D22)</f>
        <v>969</v>
      </c>
      <c r="F22" s="34">
        <v>528</v>
      </c>
      <c r="G22" s="36">
        <f t="shared" si="7"/>
        <v>-2</v>
      </c>
      <c r="H22" s="45">
        <v>0</v>
      </c>
      <c r="I22" s="45">
        <v>0</v>
      </c>
      <c r="J22" s="24">
        <f t="shared" si="9"/>
        <v>0</v>
      </c>
      <c r="K22" s="45">
        <v>0</v>
      </c>
      <c r="L22" s="45">
        <v>4</v>
      </c>
      <c r="M22" s="24">
        <f t="shared" si="10"/>
        <v>-4</v>
      </c>
      <c r="N22" s="46">
        <v>2</v>
      </c>
      <c r="O22" s="25">
        <v>0</v>
      </c>
      <c r="P22" s="19" t="e">
        <f t="shared" si="2"/>
        <v>#REF!</v>
      </c>
      <c r="Q22" s="19" t="e">
        <f t="shared" si="8"/>
        <v>#REF!</v>
      </c>
    </row>
    <row r="23" spans="1:18" s="3" customFormat="1" ht="20.100000000000001" customHeight="1">
      <c r="A23" s="94" t="s">
        <v>41</v>
      </c>
      <c r="B23" s="94"/>
      <c r="C23" s="37">
        <v>171</v>
      </c>
      <c r="D23" s="37">
        <v>84</v>
      </c>
      <c r="E23" s="21">
        <f>SUM(C23:D23)</f>
        <v>255</v>
      </c>
      <c r="F23" s="37">
        <v>213</v>
      </c>
      <c r="G23" s="16">
        <f t="shared" si="7"/>
        <v>-6</v>
      </c>
      <c r="H23" s="39">
        <v>10</v>
      </c>
      <c r="I23" s="39">
        <v>16</v>
      </c>
      <c r="J23" s="18">
        <f t="shared" si="9"/>
        <v>-6</v>
      </c>
      <c r="K23" s="39">
        <v>1</v>
      </c>
      <c r="L23" s="39">
        <v>0</v>
      </c>
      <c r="M23" s="18">
        <f t="shared" si="10"/>
        <v>1</v>
      </c>
      <c r="N23" s="40">
        <v>1</v>
      </c>
      <c r="O23" s="40">
        <v>-2</v>
      </c>
      <c r="P23" s="19" t="e">
        <f t="shared" si="2"/>
        <v>#REF!</v>
      </c>
      <c r="Q23" s="19" t="e">
        <f t="shared" si="8"/>
        <v>#REF!</v>
      </c>
    </row>
    <row r="24" spans="1:18" ht="20.100000000000001" customHeight="1">
      <c r="A24" s="94" t="s">
        <v>40</v>
      </c>
      <c r="B24" s="94"/>
      <c r="C24" s="41">
        <f>SUM(C20:C23)</f>
        <v>2286</v>
      </c>
      <c r="D24" s="41">
        <f>SUM(D20:D23)</f>
        <v>2401</v>
      </c>
      <c r="E24" s="38">
        <f>SUM(E20:E23)</f>
        <v>4687</v>
      </c>
      <c r="F24" s="41">
        <f>SUM(F20:F23)</f>
        <v>2555</v>
      </c>
      <c r="G24" s="47">
        <f t="shared" si="7"/>
        <v>-17</v>
      </c>
      <c r="H24" s="18">
        <f t="shared" ref="H24:O24" si="11">H19+H23</f>
        <v>16</v>
      </c>
      <c r="I24" s="18">
        <f t="shared" si="11"/>
        <v>25</v>
      </c>
      <c r="J24" s="18">
        <f t="shared" si="11"/>
        <v>-9</v>
      </c>
      <c r="K24" s="17">
        <f t="shared" si="11"/>
        <v>2</v>
      </c>
      <c r="L24" s="17">
        <f t="shared" si="11"/>
        <v>6</v>
      </c>
      <c r="M24" s="18">
        <f t="shared" si="11"/>
        <v>-4</v>
      </c>
      <c r="N24" s="18">
        <f t="shared" si="11"/>
        <v>3</v>
      </c>
      <c r="O24" s="18">
        <f t="shared" si="11"/>
        <v>-7</v>
      </c>
      <c r="P24" s="19" t="e">
        <f t="shared" si="2"/>
        <v>#REF!</v>
      </c>
      <c r="Q24" s="19" t="e">
        <f t="shared" si="8"/>
        <v>#REF!</v>
      </c>
    </row>
    <row r="25" spans="1:18" ht="20.100000000000001" customHeight="1">
      <c r="A25" s="90" t="s">
        <v>27</v>
      </c>
      <c r="B25" s="90"/>
      <c r="C25" s="41">
        <f>SUM(C26:C31)</f>
        <v>1166</v>
      </c>
      <c r="D25" s="41">
        <f>SUM(D26:D31)</f>
        <v>1295</v>
      </c>
      <c r="E25" s="38">
        <f>SUM(E26:E31)</f>
        <v>2461</v>
      </c>
      <c r="F25" s="41">
        <f>SUM(F26:F31)</f>
        <v>1417</v>
      </c>
      <c r="G25" s="16">
        <f t="shared" ref="G25:G32" si="12">J25+M25+N25+O25</f>
        <v>-3</v>
      </c>
      <c r="H25" s="17">
        <f>SUM(H26:H31)</f>
        <v>4</v>
      </c>
      <c r="I25" s="17">
        <f>SUM(I26:I31)</f>
        <v>5</v>
      </c>
      <c r="J25" s="18">
        <f t="shared" ref="J25:J32" si="13">H25-I25</f>
        <v>-1</v>
      </c>
      <c r="K25" s="17">
        <f>SUM(K26:K31)</f>
        <v>0</v>
      </c>
      <c r="L25" s="17">
        <f>SUM(L26:L31)</f>
        <v>3</v>
      </c>
      <c r="M25" s="18">
        <f t="shared" ref="M25:M32" si="14">K25-L25</f>
        <v>-3</v>
      </c>
      <c r="N25" s="18">
        <f>SUM(N26:N31)</f>
        <v>1</v>
      </c>
      <c r="O25" s="18">
        <f>SUM(O26:O31)</f>
        <v>0</v>
      </c>
      <c r="P25" s="19" t="e">
        <f t="shared" si="2"/>
        <v>#REF!</v>
      </c>
      <c r="Q25" s="19" t="e">
        <f t="shared" ref="Q25:Q32" si="15">P25-G25</f>
        <v>#REF!</v>
      </c>
    </row>
    <row r="26" spans="1:18" ht="20.100000000000001" customHeight="1">
      <c r="A26" s="91" t="s">
        <v>15</v>
      </c>
      <c r="B26" s="91"/>
      <c r="C26" s="20">
        <v>165</v>
      </c>
      <c r="D26" s="20">
        <v>195</v>
      </c>
      <c r="E26" s="21">
        <f t="shared" ref="E26:E32" si="16">C26+D26</f>
        <v>360</v>
      </c>
      <c r="F26" s="20">
        <v>218</v>
      </c>
      <c r="G26" s="22">
        <f t="shared" si="12"/>
        <v>1</v>
      </c>
      <c r="H26" s="42">
        <v>1</v>
      </c>
      <c r="I26" s="42">
        <v>0</v>
      </c>
      <c r="J26" s="43">
        <f t="shared" si="13"/>
        <v>1</v>
      </c>
      <c r="K26" s="42">
        <v>0</v>
      </c>
      <c r="L26" s="42">
        <v>1</v>
      </c>
      <c r="M26" s="43">
        <f t="shared" si="14"/>
        <v>-1</v>
      </c>
      <c r="N26" s="25">
        <v>1</v>
      </c>
      <c r="O26" s="26">
        <v>0</v>
      </c>
      <c r="P26" s="19" t="e">
        <f t="shared" si="2"/>
        <v>#REF!</v>
      </c>
      <c r="Q26" s="19" t="e">
        <f t="shared" si="15"/>
        <v>#REF!</v>
      </c>
    </row>
    <row r="27" spans="1:18" ht="19.5" customHeight="1">
      <c r="A27" s="92" t="s">
        <v>50</v>
      </c>
      <c r="B27" s="92"/>
      <c r="C27" s="27">
        <v>120</v>
      </c>
      <c r="D27" s="27">
        <v>109</v>
      </c>
      <c r="E27" s="28">
        <f t="shared" si="16"/>
        <v>229</v>
      </c>
      <c r="F27" s="29">
        <v>127</v>
      </c>
      <c r="G27" s="30">
        <f t="shared" si="12"/>
        <v>0</v>
      </c>
      <c r="H27" s="31">
        <v>0</v>
      </c>
      <c r="I27" s="31">
        <v>0</v>
      </c>
      <c r="J27" s="43">
        <f t="shared" si="13"/>
        <v>0</v>
      </c>
      <c r="K27" s="31">
        <v>0</v>
      </c>
      <c r="L27" s="31">
        <v>0</v>
      </c>
      <c r="M27" s="43">
        <f t="shared" si="14"/>
        <v>0</v>
      </c>
      <c r="N27" s="33">
        <v>0</v>
      </c>
      <c r="O27" s="26">
        <v>0</v>
      </c>
      <c r="P27" s="19" t="e">
        <f t="shared" si="2"/>
        <v>#REF!</v>
      </c>
      <c r="Q27" s="19" t="e">
        <f t="shared" si="15"/>
        <v>#REF!</v>
      </c>
    </row>
    <row r="28" spans="1:18" ht="20.100000000000001" customHeight="1">
      <c r="A28" s="92" t="s">
        <v>52</v>
      </c>
      <c r="B28" s="92"/>
      <c r="C28" s="27">
        <v>208</v>
      </c>
      <c r="D28" s="27">
        <v>226</v>
      </c>
      <c r="E28" s="28">
        <f t="shared" si="16"/>
        <v>434</v>
      </c>
      <c r="F28" s="29">
        <v>266</v>
      </c>
      <c r="G28" s="30">
        <f t="shared" si="12"/>
        <v>-1</v>
      </c>
      <c r="H28" s="31">
        <v>0</v>
      </c>
      <c r="I28" s="31">
        <v>1</v>
      </c>
      <c r="J28" s="43">
        <f t="shared" si="13"/>
        <v>-1</v>
      </c>
      <c r="K28" s="31">
        <v>0</v>
      </c>
      <c r="L28" s="31">
        <v>0</v>
      </c>
      <c r="M28" s="43">
        <f t="shared" si="14"/>
        <v>0</v>
      </c>
      <c r="N28" s="33">
        <v>0</v>
      </c>
      <c r="O28" s="26">
        <v>0</v>
      </c>
      <c r="P28" s="19" t="e">
        <f t="shared" si="2"/>
        <v>#REF!</v>
      </c>
      <c r="Q28" s="19" t="e">
        <f t="shared" si="15"/>
        <v>#REF!</v>
      </c>
    </row>
    <row r="29" spans="1:18" ht="20.100000000000001" customHeight="1">
      <c r="A29" s="92" t="s">
        <v>53</v>
      </c>
      <c r="B29" s="92"/>
      <c r="C29" s="27">
        <v>396</v>
      </c>
      <c r="D29" s="27">
        <v>464</v>
      </c>
      <c r="E29" s="28">
        <f t="shared" si="16"/>
        <v>860</v>
      </c>
      <c r="F29" s="29">
        <v>484</v>
      </c>
      <c r="G29" s="30">
        <f t="shared" si="12"/>
        <v>-6</v>
      </c>
      <c r="H29" s="31">
        <v>0</v>
      </c>
      <c r="I29" s="31">
        <v>4</v>
      </c>
      <c r="J29" s="43">
        <f t="shared" si="13"/>
        <v>-4</v>
      </c>
      <c r="K29" s="31">
        <v>0</v>
      </c>
      <c r="L29" s="31">
        <v>2</v>
      </c>
      <c r="M29" s="43">
        <f t="shared" si="14"/>
        <v>-2</v>
      </c>
      <c r="N29" s="33">
        <v>0</v>
      </c>
      <c r="O29" s="26">
        <v>0</v>
      </c>
      <c r="P29" s="19" t="e">
        <f t="shared" si="2"/>
        <v>#REF!</v>
      </c>
      <c r="Q29" s="19" t="e">
        <f t="shared" si="15"/>
        <v>#REF!</v>
      </c>
    </row>
    <row r="30" spans="1:18" ht="20.100000000000001" customHeight="1">
      <c r="A30" s="92" t="s">
        <v>51</v>
      </c>
      <c r="B30" s="92"/>
      <c r="C30" s="27">
        <v>161</v>
      </c>
      <c r="D30" s="27">
        <v>180</v>
      </c>
      <c r="E30" s="28">
        <f t="shared" si="16"/>
        <v>341</v>
      </c>
      <c r="F30" s="29">
        <v>181</v>
      </c>
      <c r="G30" s="30">
        <f t="shared" si="12"/>
        <v>3</v>
      </c>
      <c r="H30" s="31">
        <v>3</v>
      </c>
      <c r="I30" s="31">
        <v>0</v>
      </c>
      <c r="J30" s="43">
        <f t="shared" si="13"/>
        <v>3</v>
      </c>
      <c r="K30" s="31">
        <v>0</v>
      </c>
      <c r="L30" s="31">
        <v>0</v>
      </c>
      <c r="M30" s="43">
        <f t="shared" si="14"/>
        <v>0</v>
      </c>
      <c r="N30" s="33">
        <v>0</v>
      </c>
      <c r="O30" s="26">
        <v>0</v>
      </c>
      <c r="P30" s="19" t="e">
        <f t="shared" si="2"/>
        <v>#REF!</v>
      </c>
      <c r="Q30" s="19" t="e">
        <f t="shared" si="15"/>
        <v>#REF!</v>
      </c>
    </row>
    <row r="31" spans="1:18" ht="20.100000000000001" customHeight="1">
      <c r="A31" s="93" t="s">
        <v>54</v>
      </c>
      <c r="B31" s="93"/>
      <c r="C31" s="34">
        <v>116</v>
      </c>
      <c r="D31" s="34">
        <v>121</v>
      </c>
      <c r="E31" s="48">
        <f t="shared" si="16"/>
        <v>237</v>
      </c>
      <c r="F31" s="34">
        <v>141</v>
      </c>
      <c r="G31" s="36">
        <f t="shared" si="12"/>
        <v>0</v>
      </c>
      <c r="H31" s="45">
        <v>0</v>
      </c>
      <c r="I31" s="45">
        <v>0</v>
      </c>
      <c r="J31" s="24">
        <f t="shared" si="13"/>
        <v>0</v>
      </c>
      <c r="K31" s="45">
        <v>0</v>
      </c>
      <c r="L31" s="45">
        <v>0</v>
      </c>
      <c r="M31" s="24">
        <f t="shared" si="14"/>
        <v>0</v>
      </c>
      <c r="N31" s="25">
        <v>0</v>
      </c>
      <c r="O31" s="25">
        <v>0</v>
      </c>
      <c r="P31" s="19" t="e">
        <f t="shared" si="2"/>
        <v>#REF!</v>
      </c>
      <c r="Q31" s="19" t="e">
        <f t="shared" si="15"/>
        <v>#REF!</v>
      </c>
    </row>
    <row r="32" spans="1:18" s="3" customFormat="1" ht="20.100000000000001" customHeight="1">
      <c r="A32" s="94" t="s">
        <v>41</v>
      </c>
      <c r="B32" s="94"/>
      <c r="C32" s="37">
        <v>281</v>
      </c>
      <c r="D32" s="37">
        <v>61</v>
      </c>
      <c r="E32" s="38">
        <f t="shared" si="16"/>
        <v>342</v>
      </c>
      <c r="F32" s="37">
        <v>299</v>
      </c>
      <c r="G32" s="16">
        <f t="shared" si="12"/>
        <v>-7</v>
      </c>
      <c r="H32" s="39">
        <v>3</v>
      </c>
      <c r="I32" s="39">
        <v>10</v>
      </c>
      <c r="J32" s="18">
        <f t="shared" si="13"/>
        <v>-7</v>
      </c>
      <c r="K32" s="39">
        <v>0</v>
      </c>
      <c r="L32" s="39">
        <v>0</v>
      </c>
      <c r="M32" s="18">
        <f t="shared" si="14"/>
        <v>0</v>
      </c>
      <c r="N32" s="40">
        <v>0</v>
      </c>
      <c r="O32" s="40">
        <v>0</v>
      </c>
      <c r="P32" s="19" t="e">
        <f t="shared" si="2"/>
        <v>#REF!</v>
      </c>
      <c r="Q32" s="19" t="e">
        <f t="shared" si="15"/>
        <v>#REF!</v>
      </c>
    </row>
    <row r="33" spans="1:17" ht="20.100000000000001" customHeight="1">
      <c r="A33" s="94" t="s">
        <v>55</v>
      </c>
      <c r="B33" s="94"/>
      <c r="C33" s="41">
        <f>SUM(C26:C32)</f>
        <v>1447</v>
      </c>
      <c r="D33" s="41">
        <f>SUM(D26:D32)</f>
        <v>1356</v>
      </c>
      <c r="E33" s="38">
        <f>SUM(E26:E32)</f>
        <v>2803</v>
      </c>
      <c r="F33" s="41">
        <f>SUM(F26:F32)</f>
        <v>1716</v>
      </c>
      <c r="G33" s="16">
        <f t="shared" ref="G33:G45" si="17">J33+M33+N33+O33</f>
        <v>-10</v>
      </c>
      <c r="H33" s="17">
        <f>H32+H25</f>
        <v>7</v>
      </c>
      <c r="I33" s="17">
        <f>I32+I25</f>
        <v>15</v>
      </c>
      <c r="J33" s="18">
        <f t="shared" ref="J33:J45" si="18">H33-I33</f>
        <v>-8</v>
      </c>
      <c r="K33" s="17">
        <f>K32+K25</f>
        <v>0</v>
      </c>
      <c r="L33" s="17">
        <f>L32+L25</f>
        <v>3</v>
      </c>
      <c r="M33" s="18">
        <f t="shared" ref="M33:M45" si="19">K33-L33</f>
        <v>-3</v>
      </c>
      <c r="N33" s="18">
        <f>N32+N25</f>
        <v>1</v>
      </c>
      <c r="O33" s="18">
        <f>O32+O25</f>
        <v>0</v>
      </c>
      <c r="P33" s="19" t="e">
        <f t="shared" si="2"/>
        <v>#REF!</v>
      </c>
      <c r="Q33" s="19" t="e">
        <f t="shared" ref="Q33:Q45" si="20">P33-G33</f>
        <v>#REF!</v>
      </c>
    </row>
    <row r="34" spans="1:17" ht="20.100000000000001" customHeight="1">
      <c r="A34" s="90" t="s">
        <v>57</v>
      </c>
      <c r="B34" s="90"/>
      <c r="C34" s="41">
        <f>SUM(C35:C40)</f>
        <v>2815</v>
      </c>
      <c r="D34" s="41">
        <f>SUM(D35:D40)</f>
        <v>2957</v>
      </c>
      <c r="E34" s="38">
        <f>SUM(E35:E40)</f>
        <v>5772</v>
      </c>
      <c r="F34" s="41">
        <f>SUM(F35:F40)</f>
        <v>3131</v>
      </c>
      <c r="G34" s="16">
        <f t="shared" si="17"/>
        <v>-9</v>
      </c>
      <c r="H34" s="17">
        <f>SUM(H35:H40)</f>
        <v>7</v>
      </c>
      <c r="I34" s="17">
        <f>SUM(I35:I40)</f>
        <v>8</v>
      </c>
      <c r="J34" s="18">
        <f t="shared" si="18"/>
        <v>-1</v>
      </c>
      <c r="K34" s="17">
        <f>SUM(K35:K40)</f>
        <v>0</v>
      </c>
      <c r="L34" s="17">
        <f>SUM(L35:L40)</f>
        <v>10</v>
      </c>
      <c r="M34" s="18">
        <f t="shared" si="19"/>
        <v>-10</v>
      </c>
      <c r="N34" s="18">
        <f>SUM(N35:N40)</f>
        <v>2</v>
      </c>
      <c r="O34" s="18">
        <f>SUM(O35:O40)</f>
        <v>0</v>
      </c>
      <c r="P34" s="19" t="e">
        <f t="shared" si="2"/>
        <v>#REF!</v>
      </c>
      <c r="Q34" s="19" t="e">
        <f t="shared" si="20"/>
        <v>#REF!</v>
      </c>
    </row>
    <row r="35" spans="1:17" ht="20.100000000000001" customHeight="1">
      <c r="A35" s="91" t="s">
        <v>37</v>
      </c>
      <c r="B35" s="91"/>
      <c r="C35" s="20">
        <v>263</v>
      </c>
      <c r="D35" s="20">
        <v>299</v>
      </c>
      <c r="E35" s="21">
        <f t="shared" ref="E35:E41" si="21">SUM(C35:D35)</f>
        <v>562</v>
      </c>
      <c r="F35" s="20">
        <v>329</v>
      </c>
      <c r="G35" s="22">
        <f t="shared" si="17"/>
        <v>-3</v>
      </c>
      <c r="H35" s="42">
        <v>0</v>
      </c>
      <c r="I35" s="42">
        <v>2</v>
      </c>
      <c r="J35" s="43">
        <f t="shared" si="18"/>
        <v>-2</v>
      </c>
      <c r="K35" s="42">
        <v>0</v>
      </c>
      <c r="L35" s="42">
        <v>1</v>
      </c>
      <c r="M35" s="43">
        <f t="shared" si="19"/>
        <v>-1</v>
      </c>
      <c r="N35" s="25">
        <v>0</v>
      </c>
      <c r="O35" s="26">
        <v>0</v>
      </c>
      <c r="P35" s="19" t="e">
        <f t="shared" si="2"/>
        <v>#REF!</v>
      </c>
      <c r="Q35" s="19" t="e">
        <f t="shared" si="20"/>
        <v>#REF!</v>
      </c>
    </row>
    <row r="36" spans="1:17" ht="20.100000000000001" customHeight="1">
      <c r="A36" s="92" t="s">
        <v>18</v>
      </c>
      <c r="B36" s="92"/>
      <c r="C36" s="27">
        <v>952</v>
      </c>
      <c r="D36" s="27">
        <v>984</v>
      </c>
      <c r="E36" s="28">
        <f t="shared" si="21"/>
        <v>1936</v>
      </c>
      <c r="F36" s="29">
        <v>981</v>
      </c>
      <c r="G36" s="30">
        <f t="shared" si="17"/>
        <v>3</v>
      </c>
      <c r="H36" s="31">
        <v>5</v>
      </c>
      <c r="I36" s="31">
        <v>1</v>
      </c>
      <c r="J36" s="43">
        <f t="shared" si="18"/>
        <v>4</v>
      </c>
      <c r="K36" s="31">
        <v>0</v>
      </c>
      <c r="L36" s="31">
        <v>1</v>
      </c>
      <c r="M36" s="43">
        <f t="shared" si="19"/>
        <v>-1</v>
      </c>
      <c r="N36" s="33">
        <v>0</v>
      </c>
      <c r="O36" s="26">
        <v>0</v>
      </c>
      <c r="P36" s="19" t="e">
        <f t="shared" si="2"/>
        <v>#REF!</v>
      </c>
      <c r="Q36" s="19" t="e">
        <f t="shared" si="20"/>
        <v>#REF!</v>
      </c>
    </row>
    <row r="37" spans="1:17" ht="20.100000000000001" customHeight="1">
      <c r="A37" s="92" t="s">
        <v>43</v>
      </c>
      <c r="B37" s="92"/>
      <c r="C37" s="27">
        <v>198</v>
      </c>
      <c r="D37" s="27">
        <v>178</v>
      </c>
      <c r="E37" s="28">
        <f t="shared" si="21"/>
        <v>376</v>
      </c>
      <c r="F37" s="29">
        <v>212</v>
      </c>
      <c r="G37" s="30">
        <f t="shared" si="17"/>
        <v>1</v>
      </c>
      <c r="H37" s="31">
        <v>1</v>
      </c>
      <c r="I37" s="31">
        <v>0</v>
      </c>
      <c r="J37" s="43">
        <f t="shared" si="18"/>
        <v>1</v>
      </c>
      <c r="K37" s="31">
        <v>0</v>
      </c>
      <c r="L37" s="31">
        <v>1</v>
      </c>
      <c r="M37" s="43">
        <f t="shared" si="19"/>
        <v>-1</v>
      </c>
      <c r="N37" s="33">
        <v>1</v>
      </c>
      <c r="O37" s="26">
        <v>0</v>
      </c>
      <c r="P37" s="19" t="e">
        <f t="shared" si="2"/>
        <v>#REF!</v>
      </c>
      <c r="Q37" s="19" t="e">
        <f t="shared" si="20"/>
        <v>#REF!</v>
      </c>
    </row>
    <row r="38" spans="1:17" ht="20.100000000000001" customHeight="1">
      <c r="A38" s="92" t="s">
        <v>58</v>
      </c>
      <c r="B38" s="92"/>
      <c r="C38" s="27">
        <v>311</v>
      </c>
      <c r="D38" s="27">
        <v>335</v>
      </c>
      <c r="E38" s="28">
        <f t="shared" si="21"/>
        <v>646</v>
      </c>
      <c r="F38" s="29">
        <v>364</v>
      </c>
      <c r="G38" s="30">
        <f t="shared" si="17"/>
        <v>-2</v>
      </c>
      <c r="H38" s="31">
        <v>0</v>
      </c>
      <c r="I38" s="31">
        <v>0</v>
      </c>
      <c r="J38" s="43">
        <f t="shared" si="18"/>
        <v>0</v>
      </c>
      <c r="K38" s="31">
        <v>0</v>
      </c>
      <c r="L38" s="31">
        <v>2</v>
      </c>
      <c r="M38" s="43">
        <f t="shared" si="19"/>
        <v>-2</v>
      </c>
      <c r="N38" s="33">
        <v>0</v>
      </c>
      <c r="O38" s="26">
        <v>0</v>
      </c>
      <c r="P38" s="19" t="e">
        <f t="shared" si="2"/>
        <v>#REF!</v>
      </c>
      <c r="Q38" s="19" t="e">
        <f t="shared" si="20"/>
        <v>#REF!</v>
      </c>
    </row>
    <row r="39" spans="1:17" ht="20.100000000000001" customHeight="1">
      <c r="A39" s="92" t="s">
        <v>60</v>
      </c>
      <c r="B39" s="92"/>
      <c r="C39" s="27">
        <v>493</v>
      </c>
      <c r="D39" s="27">
        <v>533</v>
      </c>
      <c r="E39" s="28">
        <f t="shared" si="21"/>
        <v>1026</v>
      </c>
      <c r="F39" s="29">
        <v>586</v>
      </c>
      <c r="G39" s="30">
        <f t="shared" si="17"/>
        <v>-1</v>
      </c>
      <c r="H39" s="31">
        <v>0</v>
      </c>
      <c r="I39" s="31">
        <v>1</v>
      </c>
      <c r="J39" s="43">
        <f t="shared" si="18"/>
        <v>-1</v>
      </c>
      <c r="K39" s="31">
        <v>0</v>
      </c>
      <c r="L39" s="31">
        <v>1</v>
      </c>
      <c r="M39" s="43">
        <f t="shared" si="19"/>
        <v>-1</v>
      </c>
      <c r="N39" s="33">
        <v>1</v>
      </c>
      <c r="O39" s="26">
        <v>0</v>
      </c>
      <c r="P39" s="19" t="e">
        <f t="shared" si="2"/>
        <v>#REF!</v>
      </c>
      <c r="Q39" s="19" t="e">
        <f t="shared" si="20"/>
        <v>#REF!</v>
      </c>
    </row>
    <row r="40" spans="1:17" ht="20.100000000000001" customHeight="1">
      <c r="A40" s="93" t="s">
        <v>62</v>
      </c>
      <c r="B40" s="93"/>
      <c r="C40" s="34">
        <v>598</v>
      </c>
      <c r="D40" s="34">
        <v>628</v>
      </c>
      <c r="E40" s="49">
        <f t="shared" si="21"/>
        <v>1226</v>
      </c>
      <c r="F40" s="34">
        <v>659</v>
      </c>
      <c r="G40" s="36">
        <f t="shared" si="17"/>
        <v>-7</v>
      </c>
      <c r="H40" s="45">
        <v>1</v>
      </c>
      <c r="I40" s="45">
        <v>4</v>
      </c>
      <c r="J40" s="24">
        <f t="shared" si="18"/>
        <v>-3</v>
      </c>
      <c r="K40" s="45">
        <v>0</v>
      </c>
      <c r="L40" s="45">
        <v>4</v>
      </c>
      <c r="M40" s="24">
        <f t="shared" si="19"/>
        <v>-4</v>
      </c>
      <c r="N40" s="25">
        <v>0</v>
      </c>
      <c r="O40" s="25">
        <v>0</v>
      </c>
      <c r="P40" s="19" t="e">
        <f t="shared" si="2"/>
        <v>#REF!</v>
      </c>
      <c r="Q40" s="19" t="e">
        <f t="shared" si="20"/>
        <v>#REF!</v>
      </c>
    </row>
    <row r="41" spans="1:17" s="3" customFormat="1" ht="20.100000000000001" customHeight="1">
      <c r="A41" s="94" t="s">
        <v>41</v>
      </c>
      <c r="B41" s="94"/>
      <c r="C41" s="37">
        <v>65</v>
      </c>
      <c r="D41" s="37">
        <v>72</v>
      </c>
      <c r="E41" s="38">
        <f t="shared" si="21"/>
        <v>137</v>
      </c>
      <c r="F41" s="37">
        <v>109</v>
      </c>
      <c r="G41" s="16">
        <f t="shared" si="17"/>
        <v>2</v>
      </c>
      <c r="H41" s="39">
        <v>6</v>
      </c>
      <c r="I41" s="39">
        <v>2</v>
      </c>
      <c r="J41" s="18">
        <f t="shared" si="18"/>
        <v>4</v>
      </c>
      <c r="K41" s="39">
        <v>1</v>
      </c>
      <c r="L41" s="39">
        <v>2</v>
      </c>
      <c r="M41" s="18">
        <f t="shared" si="19"/>
        <v>-1</v>
      </c>
      <c r="N41" s="40">
        <v>1</v>
      </c>
      <c r="O41" s="40">
        <v>-2</v>
      </c>
      <c r="P41" s="19" t="e">
        <f t="shared" si="2"/>
        <v>#REF!</v>
      </c>
      <c r="Q41" s="19" t="e">
        <f t="shared" si="20"/>
        <v>#REF!</v>
      </c>
    </row>
    <row r="42" spans="1:17" ht="20.100000000000001" customHeight="1">
      <c r="A42" s="95" t="s">
        <v>48</v>
      </c>
      <c r="B42" s="95"/>
      <c r="C42" s="14">
        <f>SUM(C35:C41)</f>
        <v>2880</v>
      </c>
      <c r="D42" s="14">
        <f>SUM(D35:D41)</f>
        <v>3029</v>
      </c>
      <c r="E42" s="15">
        <f>SUM(E35:E41)</f>
        <v>5909</v>
      </c>
      <c r="F42" s="14">
        <f>SUM(F35:F41)</f>
        <v>3240</v>
      </c>
      <c r="G42" s="16">
        <f t="shared" si="17"/>
        <v>-7</v>
      </c>
      <c r="H42" s="17">
        <f>H41+H34</f>
        <v>13</v>
      </c>
      <c r="I42" s="17">
        <f>I41+I34</f>
        <v>10</v>
      </c>
      <c r="J42" s="18">
        <f t="shared" si="18"/>
        <v>3</v>
      </c>
      <c r="K42" s="17">
        <f>K41+K34</f>
        <v>1</v>
      </c>
      <c r="L42" s="17">
        <f>L41+L34</f>
        <v>12</v>
      </c>
      <c r="M42" s="18">
        <f t="shared" si="19"/>
        <v>-11</v>
      </c>
      <c r="N42" s="18">
        <f>N41+N34</f>
        <v>3</v>
      </c>
      <c r="O42" s="18">
        <f>O41+O34</f>
        <v>-2</v>
      </c>
      <c r="P42" s="19" t="e">
        <f t="shared" si="2"/>
        <v>#REF!</v>
      </c>
      <c r="Q42" s="19" t="e">
        <f t="shared" si="20"/>
        <v>#REF!</v>
      </c>
    </row>
    <row r="43" spans="1:17" ht="20.100000000000001" customHeight="1">
      <c r="A43" s="96" t="s">
        <v>63</v>
      </c>
      <c r="B43" s="51" t="s">
        <v>64</v>
      </c>
      <c r="C43" s="52">
        <f>C5+C19+C25+C34</f>
        <v>9600</v>
      </c>
      <c r="D43" s="52">
        <f>D5+D19+D25+D34</f>
        <v>9987</v>
      </c>
      <c r="E43" s="52">
        <f>E5+E19+E25+E34</f>
        <v>19587</v>
      </c>
      <c r="F43" s="52">
        <f>F5+F19+F25+F34</f>
        <v>10977</v>
      </c>
      <c r="G43" s="53">
        <f t="shared" si="17"/>
        <v>-66</v>
      </c>
      <c r="H43" s="54">
        <f>H34+H25+H19+H5</f>
        <v>39</v>
      </c>
      <c r="I43" s="54">
        <f>I34+I25+I19+I5</f>
        <v>71</v>
      </c>
      <c r="J43" s="54">
        <f t="shared" si="18"/>
        <v>-32</v>
      </c>
      <c r="K43" s="54">
        <f>K34+K25+K19+K5</f>
        <v>1</v>
      </c>
      <c r="L43" s="54">
        <f>L34+L25+L19+L5</f>
        <v>35</v>
      </c>
      <c r="M43" s="54">
        <f t="shared" si="19"/>
        <v>-34</v>
      </c>
      <c r="N43" s="54">
        <f>N34+N25+N19+N5</f>
        <v>5</v>
      </c>
      <c r="O43" s="54">
        <f>O34+O25+O19+O5</f>
        <v>-5</v>
      </c>
      <c r="P43" s="19" t="e">
        <f t="shared" si="2"/>
        <v>#REF!</v>
      </c>
      <c r="Q43" s="19" t="e">
        <f t="shared" si="20"/>
        <v>#REF!</v>
      </c>
    </row>
    <row r="44" spans="1:17" ht="20.100000000000001" customHeight="1">
      <c r="A44" s="97"/>
      <c r="B44" s="55" t="s">
        <v>20</v>
      </c>
      <c r="C44" s="52">
        <f>C17+C23+C32+C41</f>
        <v>676</v>
      </c>
      <c r="D44" s="52">
        <f>D17+D23+D32+D41</f>
        <v>318</v>
      </c>
      <c r="E44" s="52">
        <f>E17+E23+E32+E41</f>
        <v>994</v>
      </c>
      <c r="F44" s="52">
        <f>F17+F23+F32+F41</f>
        <v>841</v>
      </c>
      <c r="G44" s="56">
        <f t="shared" si="17"/>
        <v>1</v>
      </c>
      <c r="H44" s="40">
        <f>H41+H32+H23+H17</f>
        <v>30</v>
      </c>
      <c r="I44" s="40">
        <f>I41+I32+I23+I17</f>
        <v>29</v>
      </c>
      <c r="J44" s="40">
        <f t="shared" si="18"/>
        <v>1</v>
      </c>
      <c r="K44" s="39">
        <f>K41+K32+K23+K17</f>
        <v>2</v>
      </c>
      <c r="L44" s="40">
        <f>L41+L32+L23+L17</f>
        <v>2</v>
      </c>
      <c r="M44" s="40">
        <f t="shared" si="19"/>
        <v>0</v>
      </c>
      <c r="N44" s="40">
        <f>N41+N32+N23+N17</f>
        <v>5</v>
      </c>
      <c r="O44" s="40">
        <f>O41+O32+O23+O17</f>
        <v>-5</v>
      </c>
      <c r="P44" s="19" t="e">
        <f t="shared" si="2"/>
        <v>#REF!</v>
      </c>
      <c r="Q44" s="19" t="e">
        <f t="shared" si="20"/>
        <v>#REF!</v>
      </c>
    </row>
    <row r="45" spans="1:17" ht="20.100000000000001" customHeight="1">
      <c r="A45" s="98"/>
      <c r="B45" s="51" t="s">
        <v>65</v>
      </c>
      <c r="C45" s="52">
        <f>C43+C44</f>
        <v>10276</v>
      </c>
      <c r="D45" s="52">
        <f>D43+D44</f>
        <v>10305</v>
      </c>
      <c r="E45" s="52">
        <f>C45+D45</f>
        <v>20581</v>
      </c>
      <c r="F45" s="52">
        <f>F43+F44</f>
        <v>11818</v>
      </c>
      <c r="G45" s="53">
        <f t="shared" si="17"/>
        <v>-65</v>
      </c>
      <c r="H45" s="54">
        <f>H42+H33+H24+H18</f>
        <v>69</v>
      </c>
      <c r="I45" s="54">
        <f>I42+I33+I24+I18</f>
        <v>100</v>
      </c>
      <c r="J45" s="54">
        <f t="shared" si="18"/>
        <v>-31</v>
      </c>
      <c r="K45" s="57">
        <f>K42+K33+K24+K18</f>
        <v>3</v>
      </c>
      <c r="L45" s="57">
        <f>L42+L33+L24+L18</f>
        <v>37</v>
      </c>
      <c r="M45" s="54">
        <f t="shared" si="19"/>
        <v>-34</v>
      </c>
      <c r="N45" s="54">
        <f>N42+N33+N24+N18</f>
        <v>10</v>
      </c>
      <c r="O45" s="54">
        <f>O42+O33+O24+O18</f>
        <v>-10</v>
      </c>
      <c r="P45" s="19" t="e">
        <f t="shared" si="2"/>
        <v>#REF!</v>
      </c>
      <c r="Q45" s="19" t="e">
        <f t="shared" si="20"/>
        <v>#REF!</v>
      </c>
    </row>
    <row r="46" spans="1:17" s="4" customFormat="1" ht="20.100000000000001" customHeight="1">
      <c r="A46" s="99" t="s">
        <v>59</v>
      </c>
      <c r="B46" s="50" t="s">
        <v>56</v>
      </c>
      <c r="C46" s="58" t="e">
        <f>C43-#REF!</f>
        <v>#REF!</v>
      </c>
      <c r="D46" s="58" t="e">
        <f>D43-#REF!</f>
        <v>#REF!</v>
      </c>
      <c r="E46" s="59" t="e">
        <f>E43-#REF!</f>
        <v>#REF!</v>
      </c>
      <c r="F46" s="60" t="e">
        <f>F43-#REF!</f>
        <v>#REF!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61</v>
      </c>
      <c r="C47" s="58" t="e">
        <f>C45-#REF!</f>
        <v>#REF!</v>
      </c>
      <c r="D47" s="58" t="e">
        <f>D45-#REF!</f>
        <v>#REF!</v>
      </c>
      <c r="E47" s="59" t="e">
        <f>E45-#REF!</f>
        <v>#REF!</v>
      </c>
      <c r="F47" s="60" t="e">
        <f>F45-#REF!</f>
        <v>#REF!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66</v>
      </c>
      <c r="B49" s="101"/>
    </row>
    <row r="50" spans="1:6">
      <c r="A50" s="65"/>
      <c r="C50" s="69" t="s">
        <v>67</v>
      </c>
      <c r="D50" s="71"/>
      <c r="E50" s="69" t="s">
        <v>68</v>
      </c>
      <c r="F50" s="71"/>
    </row>
    <row r="51" spans="1:6">
      <c r="A51" s="102" t="s">
        <v>69</v>
      </c>
      <c r="B51" s="103"/>
      <c r="C51" s="104">
        <v>9275</v>
      </c>
      <c r="D51" s="105"/>
      <c r="E51" s="106">
        <v>0.47349999999999998</v>
      </c>
      <c r="F51" s="107"/>
    </row>
    <row r="52" spans="1:6">
      <c r="A52" s="102" t="s">
        <v>61</v>
      </c>
      <c r="B52" s="103"/>
      <c r="C52" s="104">
        <v>9289</v>
      </c>
      <c r="D52" s="105"/>
      <c r="E52" s="106">
        <v>0.45129999999999998</v>
      </c>
      <c r="F52" s="107"/>
    </row>
  </sheetData>
  <autoFilter ref="A2:Q47" xr:uid="{83F06DFC-EA54-48DD-9A09-6FD008749D88}">
    <filterColumn colId="0" showButton="0"/>
    <filterColumn colId="13" showButton="0"/>
  </autoFilter>
  <mergeCells count="63">
    <mergeCell ref="A52:B52"/>
    <mergeCell ref="C52:D52"/>
    <mergeCell ref="E52:F52"/>
    <mergeCell ref="A49:B49"/>
    <mergeCell ref="C50:D50"/>
    <mergeCell ref="E50:F50"/>
    <mergeCell ref="A51:B51"/>
    <mergeCell ref="C51:D51"/>
    <mergeCell ref="E51:F51"/>
    <mergeCell ref="A40:B40"/>
    <mergeCell ref="A41:B41"/>
    <mergeCell ref="A42:B42"/>
    <mergeCell ref="A43:A45"/>
    <mergeCell ref="A46:A47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P2:P4"/>
    <mergeCell ref="Q2:Q4"/>
    <mergeCell ref="H3:H4"/>
    <mergeCell ref="I3:I4"/>
    <mergeCell ref="K3:K4"/>
    <mergeCell ref="L3:L4"/>
    <mergeCell ref="N3:O3"/>
    <mergeCell ref="A1:O1"/>
    <mergeCell ref="A2:B4"/>
    <mergeCell ref="C2:C4"/>
    <mergeCell ref="D2:D4"/>
    <mergeCell ref="E2:E4"/>
    <mergeCell ref="F2:F4"/>
    <mergeCell ref="N2:O2"/>
  </mergeCells>
  <phoneticPr fontId="24"/>
  <pageMargins left="0.7" right="0.7" top="0.75" bottom="0.75" header="0.3" footer="0.3"/>
  <pageSetup paperSize="9" scale="64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E56F-59F0-403B-977E-83506B829264}">
  <sheetPr>
    <tabColor indexed="52"/>
    <pageSetUpPr fitToPage="1"/>
  </sheetPr>
  <dimension ref="A1:R52"/>
  <sheetViews>
    <sheetView view="pageBreakPreview" zoomScaleNormal="85" zoomScaleSheetLayoutView="100" workbookViewId="0">
      <pane xSplit="2" ySplit="4" topLeftCell="C15" activePane="bottomRight" state="frozen"/>
      <selection pane="topRight"/>
      <selection pane="bottomLeft"/>
      <selection pane="bottomRight" activeCell="H20" sqref="H20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7" width="10.5" style="1" customWidth="1"/>
    <col min="18" max="16384" width="9" style="1"/>
  </cols>
  <sheetData>
    <row r="1" spans="1:17" ht="36" customHeight="1">
      <c r="A1" s="69" t="s">
        <v>145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73</v>
      </c>
      <c r="D2" s="72" t="s">
        <v>74</v>
      </c>
      <c r="E2" s="72" t="s">
        <v>75</v>
      </c>
      <c r="F2" s="75" t="s">
        <v>76</v>
      </c>
      <c r="G2" s="7" t="s">
        <v>77</v>
      </c>
      <c r="H2" s="5"/>
      <c r="I2" s="6"/>
      <c r="J2" s="8" t="s">
        <v>78</v>
      </c>
      <c r="K2" s="5"/>
      <c r="L2" s="6"/>
      <c r="M2" s="8" t="s">
        <v>79</v>
      </c>
      <c r="N2" s="78" t="s">
        <v>80</v>
      </c>
      <c r="O2" s="79"/>
      <c r="P2" s="109" t="s">
        <v>81</v>
      </c>
      <c r="Q2" s="109" t="s">
        <v>82</v>
      </c>
    </row>
    <row r="3" spans="1:17" ht="18" customHeight="1">
      <c r="A3" s="73"/>
      <c r="B3" s="73"/>
      <c r="C3" s="73"/>
      <c r="D3" s="73"/>
      <c r="E3" s="73"/>
      <c r="F3" s="76"/>
      <c r="G3" s="10" t="s">
        <v>83</v>
      </c>
      <c r="H3" s="72" t="s">
        <v>84</v>
      </c>
      <c r="I3" s="72" t="s">
        <v>85</v>
      </c>
      <c r="J3" s="9" t="s">
        <v>86</v>
      </c>
      <c r="K3" s="72" t="s">
        <v>87</v>
      </c>
      <c r="L3" s="72" t="s">
        <v>88</v>
      </c>
      <c r="M3" s="9" t="s">
        <v>86</v>
      </c>
      <c r="N3" s="77" t="s">
        <v>89</v>
      </c>
      <c r="O3" s="81"/>
      <c r="P3" s="109"/>
      <c r="Q3" s="109"/>
    </row>
    <row r="4" spans="1:17" ht="20.25" customHeight="1">
      <c r="A4" s="74"/>
      <c r="B4" s="74"/>
      <c r="C4" s="74"/>
      <c r="D4" s="74"/>
      <c r="E4" s="74"/>
      <c r="F4" s="77"/>
      <c r="G4" s="12" t="s">
        <v>90</v>
      </c>
      <c r="H4" s="74"/>
      <c r="I4" s="74"/>
      <c r="J4" s="11" t="s">
        <v>91</v>
      </c>
      <c r="K4" s="74"/>
      <c r="L4" s="74"/>
      <c r="M4" s="11" t="s">
        <v>92</v>
      </c>
      <c r="N4" s="13" t="s">
        <v>93</v>
      </c>
      <c r="O4" s="13" t="s">
        <v>94</v>
      </c>
      <c r="P4" s="109"/>
      <c r="Q4" s="109"/>
    </row>
    <row r="5" spans="1:17" ht="20.100000000000001" customHeight="1">
      <c r="A5" s="108" t="s">
        <v>95</v>
      </c>
      <c r="B5" s="108"/>
      <c r="C5" s="14">
        <f>SUM(C6:C16)</f>
        <v>3404</v>
      </c>
      <c r="D5" s="14">
        <f>SUM(D6:D16)</f>
        <v>3351</v>
      </c>
      <c r="E5" s="15">
        <f>SUM(E6:E16)</f>
        <v>6755</v>
      </c>
      <c r="F5" s="14">
        <f>SUM(F6:F16)</f>
        <v>4020</v>
      </c>
      <c r="G5" s="16">
        <f t="shared" ref="G5:G45" si="0">J5+M5+N5+O5</f>
        <v>-15</v>
      </c>
      <c r="H5" s="17">
        <f t="shared" ref="H5:O5" si="1">SUM(H6:H16)</f>
        <v>14</v>
      </c>
      <c r="I5" s="17">
        <f t="shared" si="1"/>
        <v>18</v>
      </c>
      <c r="J5" s="18">
        <f t="shared" si="1"/>
        <v>-4</v>
      </c>
      <c r="K5" s="17">
        <f t="shared" si="1"/>
        <v>3</v>
      </c>
      <c r="L5" s="17">
        <f t="shared" si="1"/>
        <v>14</v>
      </c>
      <c r="M5" s="18">
        <f t="shared" si="1"/>
        <v>-11</v>
      </c>
      <c r="N5" s="18">
        <f t="shared" si="1"/>
        <v>4</v>
      </c>
      <c r="O5" s="18">
        <f t="shared" si="1"/>
        <v>-4</v>
      </c>
      <c r="P5" s="67">
        <f>E5-'R7.11.1'!E5</f>
        <v>-15</v>
      </c>
      <c r="Q5" s="67">
        <f t="shared" ref="Q5:Q45" si="2">P5-G5</f>
        <v>0</v>
      </c>
    </row>
    <row r="6" spans="1:17" ht="20.100000000000001" customHeight="1">
      <c r="A6" s="83" t="s">
        <v>96</v>
      </c>
      <c r="B6" s="83"/>
      <c r="C6" s="20">
        <v>503</v>
      </c>
      <c r="D6" s="20">
        <v>619</v>
      </c>
      <c r="E6" s="21">
        <f t="shared" ref="E6:E17" si="3">SUM(C6:D6)</f>
        <v>1122</v>
      </c>
      <c r="F6" s="20">
        <v>645</v>
      </c>
      <c r="G6" s="22">
        <f t="shared" si="0"/>
        <v>-4</v>
      </c>
      <c r="H6" s="23">
        <v>1</v>
      </c>
      <c r="I6" s="23">
        <v>3</v>
      </c>
      <c r="J6" s="24">
        <f t="shared" ref="J6:J23" si="4">H6-I6</f>
        <v>-2</v>
      </c>
      <c r="K6" s="23">
        <v>0</v>
      </c>
      <c r="L6" s="23">
        <v>2</v>
      </c>
      <c r="M6" s="24">
        <f t="shared" ref="M6:M23" si="5">K6-L6</f>
        <v>-2</v>
      </c>
      <c r="N6" s="25">
        <v>1</v>
      </c>
      <c r="O6" s="26">
        <v>-1</v>
      </c>
      <c r="P6" s="67">
        <f>E6-'R7.11.1'!E6</f>
        <v>-4</v>
      </c>
      <c r="Q6" s="67">
        <f t="shared" si="2"/>
        <v>0</v>
      </c>
    </row>
    <row r="7" spans="1:17" ht="20.100000000000001" customHeight="1">
      <c r="A7" s="84" t="s">
        <v>97</v>
      </c>
      <c r="B7" s="84"/>
      <c r="C7" s="27">
        <v>417</v>
      </c>
      <c r="D7" s="27">
        <v>305</v>
      </c>
      <c r="E7" s="28">
        <f t="shared" si="3"/>
        <v>722</v>
      </c>
      <c r="F7" s="29">
        <v>446</v>
      </c>
      <c r="G7" s="30">
        <f t="shared" si="0"/>
        <v>-3</v>
      </c>
      <c r="H7" s="31">
        <v>1</v>
      </c>
      <c r="I7" s="31">
        <v>4</v>
      </c>
      <c r="J7" s="32">
        <f t="shared" si="4"/>
        <v>-3</v>
      </c>
      <c r="K7" s="31">
        <v>1</v>
      </c>
      <c r="L7" s="31">
        <v>0</v>
      </c>
      <c r="M7" s="32">
        <f t="shared" si="5"/>
        <v>1</v>
      </c>
      <c r="N7" s="33">
        <v>0</v>
      </c>
      <c r="O7" s="26">
        <v>-1</v>
      </c>
      <c r="P7" s="67">
        <f>E7-'R7.11.1'!E7</f>
        <v>-3</v>
      </c>
      <c r="Q7" s="67">
        <f t="shared" si="2"/>
        <v>0</v>
      </c>
    </row>
    <row r="8" spans="1:17" ht="20.100000000000001" customHeight="1">
      <c r="A8" s="84" t="s">
        <v>98</v>
      </c>
      <c r="B8" s="84"/>
      <c r="C8" s="27">
        <v>242</v>
      </c>
      <c r="D8" s="27">
        <v>254</v>
      </c>
      <c r="E8" s="28">
        <f t="shared" si="3"/>
        <v>496</v>
      </c>
      <c r="F8" s="29">
        <v>265</v>
      </c>
      <c r="G8" s="30">
        <f t="shared" si="0"/>
        <v>1</v>
      </c>
      <c r="H8" s="31">
        <v>3</v>
      </c>
      <c r="I8" s="31">
        <v>1</v>
      </c>
      <c r="J8" s="32">
        <f t="shared" si="4"/>
        <v>2</v>
      </c>
      <c r="K8" s="31">
        <v>0</v>
      </c>
      <c r="L8" s="31">
        <v>2</v>
      </c>
      <c r="M8" s="32">
        <f t="shared" si="5"/>
        <v>-2</v>
      </c>
      <c r="N8" s="33">
        <v>1</v>
      </c>
      <c r="O8" s="26">
        <v>0</v>
      </c>
      <c r="P8" s="67">
        <f>E8-'R7.11.1'!E8</f>
        <v>1</v>
      </c>
      <c r="Q8" s="67">
        <f t="shared" si="2"/>
        <v>0</v>
      </c>
    </row>
    <row r="9" spans="1:17" ht="20.100000000000001" customHeight="1">
      <c r="A9" s="84" t="s">
        <v>99</v>
      </c>
      <c r="B9" s="84"/>
      <c r="C9" s="27">
        <v>161</v>
      </c>
      <c r="D9" s="27">
        <v>179</v>
      </c>
      <c r="E9" s="28">
        <f t="shared" si="3"/>
        <v>340</v>
      </c>
      <c r="F9" s="29">
        <v>193</v>
      </c>
      <c r="G9" s="30">
        <f t="shared" si="0"/>
        <v>1</v>
      </c>
      <c r="H9" s="31">
        <v>1</v>
      </c>
      <c r="I9" s="31">
        <v>0</v>
      </c>
      <c r="J9" s="32">
        <f t="shared" si="4"/>
        <v>1</v>
      </c>
      <c r="K9" s="31">
        <v>1</v>
      </c>
      <c r="L9" s="31">
        <v>1</v>
      </c>
      <c r="M9" s="32">
        <f t="shared" si="5"/>
        <v>0</v>
      </c>
      <c r="N9" s="33">
        <v>0</v>
      </c>
      <c r="O9" s="26">
        <v>0</v>
      </c>
      <c r="P9" s="67">
        <f>E9-'R7.11.1'!E9</f>
        <v>1</v>
      </c>
      <c r="Q9" s="67">
        <f t="shared" si="2"/>
        <v>0</v>
      </c>
    </row>
    <row r="10" spans="1:17" ht="20.100000000000001" customHeight="1">
      <c r="A10" s="84" t="s">
        <v>100</v>
      </c>
      <c r="B10" s="84"/>
      <c r="C10" s="27">
        <v>500</v>
      </c>
      <c r="D10" s="27">
        <v>590</v>
      </c>
      <c r="E10" s="28">
        <f t="shared" si="3"/>
        <v>1090</v>
      </c>
      <c r="F10" s="29">
        <v>615</v>
      </c>
      <c r="G10" s="30">
        <f t="shared" si="0"/>
        <v>0</v>
      </c>
      <c r="H10" s="31">
        <v>2</v>
      </c>
      <c r="I10" s="31">
        <v>2</v>
      </c>
      <c r="J10" s="32">
        <f t="shared" si="4"/>
        <v>0</v>
      </c>
      <c r="K10" s="31">
        <v>0</v>
      </c>
      <c r="L10" s="31">
        <v>1</v>
      </c>
      <c r="M10" s="32">
        <f t="shared" si="5"/>
        <v>-1</v>
      </c>
      <c r="N10" s="33">
        <v>1</v>
      </c>
      <c r="O10" s="26">
        <v>0</v>
      </c>
      <c r="P10" s="67">
        <f>E10-'R7.11.1'!E10</f>
        <v>0</v>
      </c>
      <c r="Q10" s="67">
        <f t="shared" si="2"/>
        <v>0</v>
      </c>
    </row>
    <row r="11" spans="1:17" ht="20.100000000000001" customHeight="1">
      <c r="A11" s="84" t="s">
        <v>101</v>
      </c>
      <c r="B11" s="84"/>
      <c r="C11" s="27">
        <v>669</v>
      </c>
      <c r="D11" s="27">
        <v>736</v>
      </c>
      <c r="E11" s="28">
        <f t="shared" si="3"/>
        <v>1405</v>
      </c>
      <c r="F11" s="29">
        <v>760</v>
      </c>
      <c r="G11" s="30">
        <f t="shared" si="0"/>
        <v>-3</v>
      </c>
      <c r="H11" s="31">
        <v>2</v>
      </c>
      <c r="I11" s="31">
        <v>1</v>
      </c>
      <c r="J11" s="32">
        <f t="shared" si="4"/>
        <v>1</v>
      </c>
      <c r="K11" s="31">
        <v>0</v>
      </c>
      <c r="L11" s="31">
        <v>5</v>
      </c>
      <c r="M11" s="32">
        <f t="shared" si="5"/>
        <v>-5</v>
      </c>
      <c r="N11" s="33">
        <v>1</v>
      </c>
      <c r="O11" s="26">
        <v>0</v>
      </c>
      <c r="P11" s="67">
        <f>E11-'R7.11.1'!E11</f>
        <v>-3</v>
      </c>
      <c r="Q11" s="67">
        <f t="shared" si="2"/>
        <v>0</v>
      </c>
    </row>
    <row r="12" spans="1:17" ht="20.100000000000001" customHeight="1">
      <c r="A12" s="84" t="s">
        <v>102</v>
      </c>
      <c r="B12" s="84"/>
      <c r="C12" s="27">
        <v>31</v>
      </c>
      <c r="D12" s="27">
        <v>35</v>
      </c>
      <c r="E12" s="28">
        <f t="shared" si="3"/>
        <v>66</v>
      </c>
      <c r="F12" s="29">
        <v>33</v>
      </c>
      <c r="G12" s="30">
        <f t="shared" si="0"/>
        <v>-1</v>
      </c>
      <c r="H12" s="31">
        <v>0</v>
      </c>
      <c r="I12" s="31">
        <v>0</v>
      </c>
      <c r="J12" s="32">
        <f t="shared" si="4"/>
        <v>0</v>
      </c>
      <c r="K12" s="31">
        <v>0</v>
      </c>
      <c r="L12" s="31">
        <v>0</v>
      </c>
      <c r="M12" s="32">
        <f t="shared" si="5"/>
        <v>0</v>
      </c>
      <c r="N12" s="33">
        <v>0</v>
      </c>
      <c r="O12" s="26">
        <v>-1</v>
      </c>
      <c r="P12" s="67">
        <f>E12-'R7.11.1'!E12</f>
        <v>-1</v>
      </c>
      <c r="Q12" s="67">
        <f t="shared" si="2"/>
        <v>0</v>
      </c>
    </row>
    <row r="13" spans="1:17" ht="20.100000000000001" customHeight="1">
      <c r="A13" s="84" t="s">
        <v>103</v>
      </c>
      <c r="B13" s="84"/>
      <c r="C13" s="27">
        <v>62</v>
      </c>
      <c r="D13" s="27">
        <v>87</v>
      </c>
      <c r="E13" s="28">
        <f t="shared" si="3"/>
        <v>149</v>
      </c>
      <c r="F13" s="29">
        <v>96</v>
      </c>
      <c r="G13" s="30">
        <f t="shared" si="0"/>
        <v>0</v>
      </c>
      <c r="H13" s="31">
        <v>0</v>
      </c>
      <c r="I13" s="31">
        <v>0</v>
      </c>
      <c r="J13" s="32">
        <f t="shared" si="4"/>
        <v>0</v>
      </c>
      <c r="K13" s="31">
        <v>0</v>
      </c>
      <c r="L13" s="31">
        <v>0</v>
      </c>
      <c r="M13" s="32">
        <f t="shared" si="5"/>
        <v>0</v>
      </c>
      <c r="N13" s="33">
        <v>0</v>
      </c>
      <c r="O13" s="26">
        <v>0</v>
      </c>
      <c r="P13" s="67">
        <f>E13-'R7.11.1'!E13</f>
        <v>0</v>
      </c>
      <c r="Q13" s="67">
        <f t="shared" si="2"/>
        <v>0</v>
      </c>
    </row>
    <row r="14" spans="1:17" s="3" customFormat="1" ht="20.100000000000001" customHeight="1">
      <c r="A14" s="85" t="s">
        <v>104</v>
      </c>
      <c r="B14" s="85"/>
      <c r="C14" s="27">
        <v>194</v>
      </c>
      <c r="D14" s="27">
        <v>144</v>
      </c>
      <c r="E14" s="28">
        <f t="shared" si="3"/>
        <v>338</v>
      </c>
      <c r="F14" s="29">
        <v>206</v>
      </c>
      <c r="G14" s="30">
        <f t="shared" si="0"/>
        <v>-2</v>
      </c>
      <c r="H14" s="31">
        <v>1</v>
      </c>
      <c r="I14" s="31">
        <v>2</v>
      </c>
      <c r="J14" s="32">
        <f t="shared" si="4"/>
        <v>-1</v>
      </c>
      <c r="K14" s="31">
        <v>0</v>
      </c>
      <c r="L14" s="31">
        <v>1</v>
      </c>
      <c r="M14" s="32">
        <f t="shared" si="5"/>
        <v>-1</v>
      </c>
      <c r="N14" s="33">
        <v>0</v>
      </c>
      <c r="O14" s="26">
        <v>0</v>
      </c>
      <c r="P14" s="67">
        <f>E14-'R7.11.1'!E14</f>
        <v>-2</v>
      </c>
      <c r="Q14" s="67">
        <f t="shared" si="2"/>
        <v>0</v>
      </c>
    </row>
    <row r="15" spans="1:17" ht="20.100000000000001" customHeight="1">
      <c r="A15" s="85" t="s">
        <v>105</v>
      </c>
      <c r="B15" s="85"/>
      <c r="C15" s="27">
        <v>269</v>
      </c>
      <c r="D15" s="27">
        <v>359</v>
      </c>
      <c r="E15" s="28">
        <f t="shared" si="3"/>
        <v>628</v>
      </c>
      <c r="F15" s="29">
        <v>364</v>
      </c>
      <c r="G15" s="30">
        <f t="shared" si="0"/>
        <v>-2</v>
      </c>
      <c r="H15" s="31">
        <v>1</v>
      </c>
      <c r="I15" s="31">
        <v>2</v>
      </c>
      <c r="J15" s="32">
        <f t="shared" si="4"/>
        <v>-1</v>
      </c>
      <c r="K15" s="31">
        <v>1</v>
      </c>
      <c r="L15" s="31">
        <v>2</v>
      </c>
      <c r="M15" s="32">
        <f t="shared" si="5"/>
        <v>-1</v>
      </c>
      <c r="N15" s="33">
        <v>0</v>
      </c>
      <c r="O15" s="26">
        <v>0</v>
      </c>
      <c r="P15" s="67">
        <f>E15-'R7.11.1'!E15</f>
        <v>-2</v>
      </c>
      <c r="Q15" s="67">
        <f t="shared" si="2"/>
        <v>0</v>
      </c>
    </row>
    <row r="16" spans="1:17" s="3" customFormat="1" ht="26.25" customHeight="1">
      <c r="A16" s="86" t="s">
        <v>106</v>
      </c>
      <c r="B16" s="86"/>
      <c r="C16" s="34">
        <v>356</v>
      </c>
      <c r="D16" s="34">
        <v>43</v>
      </c>
      <c r="E16" s="28">
        <f t="shared" si="3"/>
        <v>399</v>
      </c>
      <c r="F16" s="35">
        <v>397</v>
      </c>
      <c r="G16" s="36">
        <f t="shared" si="0"/>
        <v>-2</v>
      </c>
      <c r="H16" s="23">
        <v>2</v>
      </c>
      <c r="I16" s="23">
        <v>3</v>
      </c>
      <c r="J16" s="24">
        <f t="shared" si="4"/>
        <v>-1</v>
      </c>
      <c r="K16" s="23">
        <v>0</v>
      </c>
      <c r="L16" s="23">
        <v>0</v>
      </c>
      <c r="M16" s="24">
        <f t="shared" si="5"/>
        <v>0</v>
      </c>
      <c r="N16" s="25">
        <v>0</v>
      </c>
      <c r="O16" s="25">
        <v>-1</v>
      </c>
      <c r="P16" s="67">
        <f>E16-'R7.11.1'!E16</f>
        <v>-2</v>
      </c>
      <c r="Q16" s="67">
        <f t="shared" si="2"/>
        <v>0</v>
      </c>
    </row>
    <row r="17" spans="1:18" s="3" customFormat="1" ht="19.5" customHeight="1">
      <c r="A17" s="87" t="s">
        <v>107</v>
      </c>
      <c r="B17" s="87"/>
      <c r="C17" s="37">
        <v>165</v>
      </c>
      <c r="D17" s="37">
        <v>113</v>
      </c>
      <c r="E17" s="38">
        <f t="shared" si="3"/>
        <v>278</v>
      </c>
      <c r="F17" s="37">
        <v>239</v>
      </c>
      <c r="G17" s="16">
        <f t="shared" si="0"/>
        <v>6</v>
      </c>
      <c r="H17" s="39">
        <v>14</v>
      </c>
      <c r="I17" s="39">
        <v>5</v>
      </c>
      <c r="J17" s="18">
        <f t="shared" si="4"/>
        <v>9</v>
      </c>
      <c r="K17" s="39">
        <v>0</v>
      </c>
      <c r="L17" s="39">
        <v>0</v>
      </c>
      <c r="M17" s="18">
        <f t="shared" si="5"/>
        <v>0</v>
      </c>
      <c r="N17" s="40">
        <v>0</v>
      </c>
      <c r="O17" s="40">
        <v>-3</v>
      </c>
      <c r="P17" s="67">
        <f>E17-'R7.11.1'!E17</f>
        <v>6</v>
      </c>
      <c r="Q17" s="68">
        <f t="shared" si="2"/>
        <v>0</v>
      </c>
    </row>
    <row r="18" spans="1:18" s="3" customFormat="1" ht="20.100000000000001" customHeight="1">
      <c r="A18" s="88" t="s">
        <v>108</v>
      </c>
      <c r="B18" s="89"/>
      <c r="C18" s="41">
        <f>SUM(C6:C17)</f>
        <v>3569</v>
      </c>
      <c r="D18" s="41">
        <f>SUM(D6:D17)</f>
        <v>3464</v>
      </c>
      <c r="E18" s="38">
        <f>SUM(E6:E17)</f>
        <v>7033</v>
      </c>
      <c r="F18" s="41">
        <f>SUM(F6:F17)</f>
        <v>4259</v>
      </c>
      <c r="G18" s="16">
        <f t="shared" si="0"/>
        <v>-9</v>
      </c>
      <c r="H18" s="17">
        <f>H17+H5</f>
        <v>28</v>
      </c>
      <c r="I18" s="17">
        <f>I17+I5</f>
        <v>23</v>
      </c>
      <c r="J18" s="18">
        <f t="shared" si="4"/>
        <v>5</v>
      </c>
      <c r="K18" s="17">
        <f>K17+K5</f>
        <v>3</v>
      </c>
      <c r="L18" s="17">
        <f>L17+L5</f>
        <v>14</v>
      </c>
      <c r="M18" s="18">
        <f t="shared" si="5"/>
        <v>-11</v>
      </c>
      <c r="N18" s="18">
        <f>N17+N5</f>
        <v>4</v>
      </c>
      <c r="O18" s="18">
        <f>O17+O5</f>
        <v>-7</v>
      </c>
      <c r="P18" s="67">
        <f>E18-'R7.11.1'!E18</f>
        <v>-9</v>
      </c>
      <c r="Q18" s="67">
        <f t="shared" si="2"/>
        <v>0</v>
      </c>
    </row>
    <row r="19" spans="1:18" ht="20.100000000000001" customHeight="1">
      <c r="A19" s="90" t="s">
        <v>109</v>
      </c>
      <c r="B19" s="90"/>
      <c r="C19" s="41">
        <f>SUM(C20:C22)</f>
        <v>2107</v>
      </c>
      <c r="D19" s="41">
        <f>SUM(D20:D22)</f>
        <v>2283</v>
      </c>
      <c r="E19" s="38">
        <f>SUM(E20:E22)</f>
        <v>4390</v>
      </c>
      <c r="F19" s="41">
        <f>SUM(F20:F22)</f>
        <v>2342</v>
      </c>
      <c r="G19" s="16">
        <f t="shared" si="0"/>
        <v>-10</v>
      </c>
      <c r="H19" s="17">
        <f>SUM(H20:H22)</f>
        <v>7</v>
      </c>
      <c r="I19" s="17">
        <f>SUM(I20:I22)</f>
        <v>14</v>
      </c>
      <c r="J19" s="18">
        <f t="shared" si="4"/>
        <v>-7</v>
      </c>
      <c r="K19" s="17">
        <f>SUM(K20:K22)</f>
        <v>3</v>
      </c>
      <c r="L19" s="17">
        <f>SUM(L20:L22)</f>
        <v>8</v>
      </c>
      <c r="M19" s="18">
        <f t="shared" si="5"/>
        <v>-5</v>
      </c>
      <c r="N19" s="18">
        <f>SUM(N20:N22)</f>
        <v>3</v>
      </c>
      <c r="O19" s="18">
        <f>SUM(O20:O22)</f>
        <v>-1</v>
      </c>
      <c r="P19" s="67">
        <f>E19-'R7.11.1'!E19</f>
        <v>-10</v>
      </c>
      <c r="Q19" s="67">
        <f t="shared" si="2"/>
        <v>0</v>
      </c>
    </row>
    <row r="20" spans="1:18" ht="20.100000000000001" customHeight="1">
      <c r="A20" s="91" t="s">
        <v>110</v>
      </c>
      <c r="B20" s="91"/>
      <c r="C20" s="20">
        <v>757</v>
      </c>
      <c r="D20" s="20">
        <v>813</v>
      </c>
      <c r="E20" s="21">
        <f>SUM(C20:D20)</f>
        <v>1570</v>
      </c>
      <c r="F20" s="20">
        <v>848</v>
      </c>
      <c r="G20" s="22">
        <f t="shared" si="0"/>
        <v>-7</v>
      </c>
      <c r="H20" s="42">
        <v>0</v>
      </c>
      <c r="I20" s="42">
        <v>6</v>
      </c>
      <c r="J20" s="43">
        <f t="shared" si="4"/>
        <v>-6</v>
      </c>
      <c r="K20" s="42">
        <v>1</v>
      </c>
      <c r="L20" s="42">
        <v>2</v>
      </c>
      <c r="M20" s="43">
        <f t="shared" si="5"/>
        <v>-1</v>
      </c>
      <c r="N20" s="25">
        <v>0</v>
      </c>
      <c r="O20" s="26">
        <v>0</v>
      </c>
      <c r="P20" s="67">
        <f>E20-'R7.11.1'!E20</f>
        <v>-7</v>
      </c>
      <c r="Q20" s="67">
        <f t="shared" si="2"/>
        <v>0</v>
      </c>
    </row>
    <row r="21" spans="1:18" ht="20.100000000000001" customHeight="1">
      <c r="A21" s="92" t="s">
        <v>111</v>
      </c>
      <c r="B21" s="92"/>
      <c r="C21" s="27">
        <v>917</v>
      </c>
      <c r="D21" s="27">
        <v>937</v>
      </c>
      <c r="E21" s="28">
        <f>SUM(C21:D21)</f>
        <v>1854</v>
      </c>
      <c r="F21" s="29">
        <v>964</v>
      </c>
      <c r="G21" s="30">
        <f t="shared" si="0"/>
        <v>-1</v>
      </c>
      <c r="H21" s="31">
        <v>6</v>
      </c>
      <c r="I21" s="31">
        <v>7</v>
      </c>
      <c r="J21" s="43">
        <f t="shared" si="4"/>
        <v>-1</v>
      </c>
      <c r="K21" s="31">
        <v>1</v>
      </c>
      <c r="L21" s="31">
        <v>3</v>
      </c>
      <c r="M21" s="43">
        <f t="shared" si="5"/>
        <v>-2</v>
      </c>
      <c r="N21" s="33">
        <v>2</v>
      </c>
      <c r="O21" s="26">
        <v>0</v>
      </c>
      <c r="P21" s="67">
        <f>E21-'R7.11.1'!E21</f>
        <v>-1</v>
      </c>
      <c r="Q21" s="67">
        <f t="shared" si="2"/>
        <v>0</v>
      </c>
      <c r="R21" s="44"/>
    </row>
    <row r="22" spans="1:18" ht="20.100000000000001" customHeight="1">
      <c r="A22" s="93" t="s">
        <v>112</v>
      </c>
      <c r="B22" s="93"/>
      <c r="C22" s="34">
        <v>433</v>
      </c>
      <c r="D22" s="34">
        <v>533</v>
      </c>
      <c r="E22" s="28">
        <f>SUM(C22:D22)</f>
        <v>966</v>
      </c>
      <c r="F22" s="34">
        <v>530</v>
      </c>
      <c r="G22" s="36">
        <f t="shared" si="0"/>
        <v>-2</v>
      </c>
      <c r="H22" s="45">
        <v>1</v>
      </c>
      <c r="I22" s="45">
        <v>1</v>
      </c>
      <c r="J22" s="24">
        <f t="shared" si="4"/>
        <v>0</v>
      </c>
      <c r="K22" s="45">
        <v>1</v>
      </c>
      <c r="L22" s="45">
        <v>3</v>
      </c>
      <c r="M22" s="24">
        <f t="shared" si="5"/>
        <v>-2</v>
      </c>
      <c r="N22" s="46">
        <v>1</v>
      </c>
      <c r="O22" s="25">
        <v>-1</v>
      </c>
      <c r="P22" s="67">
        <f>E22-'R7.11.1'!E22</f>
        <v>-2</v>
      </c>
      <c r="Q22" s="67">
        <f t="shared" si="2"/>
        <v>0</v>
      </c>
    </row>
    <row r="23" spans="1:18" s="3" customFormat="1" ht="20.100000000000001" customHeight="1">
      <c r="A23" s="94" t="s">
        <v>107</v>
      </c>
      <c r="B23" s="94"/>
      <c r="C23" s="37">
        <v>192</v>
      </c>
      <c r="D23" s="37">
        <v>87</v>
      </c>
      <c r="E23" s="21">
        <f>SUM(C23:D23)</f>
        <v>279</v>
      </c>
      <c r="F23" s="37">
        <v>230</v>
      </c>
      <c r="G23" s="16">
        <f t="shared" si="0"/>
        <v>8</v>
      </c>
      <c r="H23" s="39">
        <v>19</v>
      </c>
      <c r="I23" s="39">
        <v>13</v>
      </c>
      <c r="J23" s="18">
        <f t="shared" si="4"/>
        <v>6</v>
      </c>
      <c r="K23" s="39">
        <v>0</v>
      </c>
      <c r="L23" s="39">
        <v>0</v>
      </c>
      <c r="M23" s="18">
        <f t="shared" si="5"/>
        <v>0</v>
      </c>
      <c r="N23" s="40">
        <v>5</v>
      </c>
      <c r="O23" s="40">
        <v>-3</v>
      </c>
      <c r="P23" s="67">
        <f>E23-'R7.11.1'!E23</f>
        <v>8</v>
      </c>
      <c r="Q23" s="67">
        <f t="shared" si="2"/>
        <v>0</v>
      </c>
    </row>
    <row r="24" spans="1:18" ht="20.100000000000001" customHeight="1">
      <c r="A24" s="94" t="s">
        <v>113</v>
      </c>
      <c r="B24" s="94"/>
      <c r="C24" s="41">
        <f>SUM(C20:C23)</f>
        <v>2299</v>
      </c>
      <c r="D24" s="41">
        <f>SUM(D20:D23)</f>
        <v>2370</v>
      </c>
      <c r="E24" s="38">
        <f>SUM(E20:E23)</f>
        <v>4669</v>
      </c>
      <c r="F24" s="41">
        <f>SUM(F20:F23)</f>
        <v>2572</v>
      </c>
      <c r="G24" s="47">
        <f t="shared" si="0"/>
        <v>-2</v>
      </c>
      <c r="H24" s="18">
        <f t="shared" ref="H24:O24" si="6">H19+H23</f>
        <v>26</v>
      </c>
      <c r="I24" s="18">
        <f t="shared" si="6"/>
        <v>27</v>
      </c>
      <c r="J24" s="18">
        <f t="shared" si="6"/>
        <v>-1</v>
      </c>
      <c r="K24" s="17">
        <f t="shared" si="6"/>
        <v>3</v>
      </c>
      <c r="L24" s="17">
        <f t="shared" si="6"/>
        <v>8</v>
      </c>
      <c r="M24" s="18">
        <f t="shared" si="6"/>
        <v>-5</v>
      </c>
      <c r="N24" s="18">
        <f t="shared" si="6"/>
        <v>8</v>
      </c>
      <c r="O24" s="18">
        <f t="shared" si="6"/>
        <v>-4</v>
      </c>
      <c r="P24" s="67">
        <f>E24-'R7.11.1'!E24</f>
        <v>-2</v>
      </c>
      <c r="Q24" s="67">
        <f t="shared" si="2"/>
        <v>0</v>
      </c>
    </row>
    <row r="25" spans="1:18" ht="20.100000000000001" customHeight="1">
      <c r="A25" s="90" t="s">
        <v>114</v>
      </c>
      <c r="B25" s="90"/>
      <c r="C25" s="41">
        <f>SUM(C26:C31)</f>
        <v>1131</v>
      </c>
      <c r="D25" s="41">
        <f>SUM(D26:D31)</f>
        <v>1265</v>
      </c>
      <c r="E25" s="38">
        <f>SUM(E26:E31)</f>
        <v>2396</v>
      </c>
      <c r="F25" s="41">
        <f>SUM(F26:F31)</f>
        <v>1394</v>
      </c>
      <c r="G25" s="16">
        <f t="shared" si="0"/>
        <v>-8</v>
      </c>
      <c r="H25" s="17">
        <f>SUM(H26:H31)</f>
        <v>0</v>
      </c>
      <c r="I25" s="17">
        <f>SUM(I26:I31)</f>
        <v>3</v>
      </c>
      <c r="J25" s="18">
        <f t="shared" ref="J25:J45" si="7">H25-I25</f>
        <v>-3</v>
      </c>
      <c r="K25" s="17">
        <f>SUM(K26:K31)</f>
        <v>0</v>
      </c>
      <c r="L25" s="17">
        <f>SUM(L26:L31)</f>
        <v>2</v>
      </c>
      <c r="M25" s="18">
        <f t="shared" ref="M25:M45" si="8">K25-L25</f>
        <v>-2</v>
      </c>
      <c r="N25" s="18">
        <f>SUM(N26:N31)</f>
        <v>0</v>
      </c>
      <c r="O25" s="18">
        <f>SUM(O26:O31)</f>
        <v>-3</v>
      </c>
      <c r="P25" s="67">
        <f>E25-'R7.11.1'!E25</f>
        <v>-8</v>
      </c>
      <c r="Q25" s="67">
        <f t="shared" si="2"/>
        <v>0</v>
      </c>
    </row>
    <row r="26" spans="1:18" ht="20.100000000000001" customHeight="1">
      <c r="A26" s="91" t="s">
        <v>115</v>
      </c>
      <c r="B26" s="91"/>
      <c r="C26" s="20">
        <v>158</v>
      </c>
      <c r="D26" s="20">
        <v>189</v>
      </c>
      <c r="E26" s="21">
        <f t="shared" ref="E26:E32" si="9">C26+D26</f>
        <v>347</v>
      </c>
      <c r="F26" s="20">
        <v>212</v>
      </c>
      <c r="G26" s="22">
        <f t="shared" si="0"/>
        <v>-2</v>
      </c>
      <c r="H26" s="42">
        <v>0</v>
      </c>
      <c r="I26" s="42">
        <v>0</v>
      </c>
      <c r="J26" s="43">
        <f t="shared" si="7"/>
        <v>0</v>
      </c>
      <c r="K26" s="42">
        <v>0</v>
      </c>
      <c r="L26" s="42">
        <v>0</v>
      </c>
      <c r="M26" s="43">
        <f t="shared" si="8"/>
        <v>0</v>
      </c>
      <c r="N26" s="25">
        <v>0</v>
      </c>
      <c r="O26" s="26">
        <v>-2</v>
      </c>
      <c r="P26" s="67">
        <f>E26-'R7.11.1'!E26</f>
        <v>-2</v>
      </c>
      <c r="Q26" s="67">
        <f t="shared" si="2"/>
        <v>0</v>
      </c>
    </row>
    <row r="27" spans="1:18" ht="19.5" customHeight="1">
      <c r="A27" s="92" t="s">
        <v>116</v>
      </c>
      <c r="B27" s="92"/>
      <c r="C27" s="27">
        <v>115</v>
      </c>
      <c r="D27" s="27">
        <v>109</v>
      </c>
      <c r="E27" s="28">
        <f t="shared" si="9"/>
        <v>224</v>
      </c>
      <c r="F27" s="29">
        <v>124</v>
      </c>
      <c r="G27" s="30">
        <f t="shared" si="0"/>
        <v>0</v>
      </c>
      <c r="H27" s="31">
        <v>0</v>
      </c>
      <c r="I27" s="31">
        <v>0</v>
      </c>
      <c r="J27" s="43">
        <f t="shared" si="7"/>
        <v>0</v>
      </c>
      <c r="K27" s="31">
        <v>0</v>
      </c>
      <c r="L27" s="31">
        <v>0</v>
      </c>
      <c r="M27" s="43">
        <f t="shared" si="8"/>
        <v>0</v>
      </c>
      <c r="N27" s="33">
        <v>0</v>
      </c>
      <c r="O27" s="26">
        <v>0</v>
      </c>
      <c r="P27" s="67">
        <f>E27-'R7.11.1'!E27</f>
        <v>0</v>
      </c>
      <c r="Q27" s="67">
        <f t="shared" si="2"/>
        <v>0</v>
      </c>
    </row>
    <row r="28" spans="1:18" ht="20.100000000000001" customHeight="1">
      <c r="A28" s="92" t="s">
        <v>117</v>
      </c>
      <c r="B28" s="92"/>
      <c r="C28" s="27">
        <v>204</v>
      </c>
      <c r="D28" s="27">
        <v>221</v>
      </c>
      <c r="E28" s="28">
        <f t="shared" si="9"/>
        <v>425</v>
      </c>
      <c r="F28" s="29">
        <v>262</v>
      </c>
      <c r="G28" s="30">
        <f t="shared" si="0"/>
        <v>-4</v>
      </c>
      <c r="H28" s="31">
        <v>0</v>
      </c>
      <c r="I28" s="31">
        <v>3</v>
      </c>
      <c r="J28" s="43">
        <f t="shared" si="7"/>
        <v>-3</v>
      </c>
      <c r="K28" s="31">
        <v>0</v>
      </c>
      <c r="L28" s="31">
        <v>0</v>
      </c>
      <c r="M28" s="43">
        <f t="shared" si="8"/>
        <v>0</v>
      </c>
      <c r="N28" s="33">
        <v>0</v>
      </c>
      <c r="O28" s="26">
        <v>-1</v>
      </c>
      <c r="P28" s="67">
        <f>E28-'R7.11.1'!E28</f>
        <v>-4</v>
      </c>
      <c r="Q28" s="67">
        <f t="shared" si="2"/>
        <v>0</v>
      </c>
    </row>
    <row r="29" spans="1:18" ht="20.100000000000001" customHeight="1">
      <c r="A29" s="92" t="s">
        <v>118</v>
      </c>
      <c r="B29" s="92"/>
      <c r="C29" s="27">
        <v>384</v>
      </c>
      <c r="D29" s="27">
        <v>455</v>
      </c>
      <c r="E29" s="28">
        <f t="shared" si="9"/>
        <v>839</v>
      </c>
      <c r="F29" s="29">
        <v>478</v>
      </c>
      <c r="G29" s="30">
        <f t="shared" si="0"/>
        <v>-2</v>
      </c>
      <c r="H29" s="31">
        <v>0</v>
      </c>
      <c r="I29" s="31">
        <v>0</v>
      </c>
      <c r="J29" s="43">
        <f t="shared" si="7"/>
        <v>0</v>
      </c>
      <c r="K29" s="31">
        <v>0</v>
      </c>
      <c r="L29" s="31">
        <v>2</v>
      </c>
      <c r="M29" s="43">
        <f t="shared" si="8"/>
        <v>-2</v>
      </c>
      <c r="N29" s="33">
        <v>0</v>
      </c>
      <c r="O29" s="26">
        <v>0</v>
      </c>
      <c r="P29" s="67">
        <f>E29-'R7.11.1'!E29</f>
        <v>-2</v>
      </c>
      <c r="Q29" s="67">
        <f t="shared" si="2"/>
        <v>0</v>
      </c>
    </row>
    <row r="30" spans="1:18" ht="20.100000000000001" customHeight="1">
      <c r="A30" s="92" t="s">
        <v>119</v>
      </c>
      <c r="B30" s="92"/>
      <c r="C30" s="27">
        <v>155</v>
      </c>
      <c r="D30" s="27">
        <v>176</v>
      </c>
      <c r="E30" s="28">
        <f t="shared" si="9"/>
        <v>331</v>
      </c>
      <c r="F30" s="29">
        <v>181</v>
      </c>
      <c r="G30" s="30">
        <f t="shared" si="0"/>
        <v>0</v>
      </c>
      <c r="H30" s="31">
        <v>0</v>
      </c>
      <c r="I30" s="31">
        <v>0</v>
      </c>
      <c r="J30" s="43">
        <f t="shared" si="7"/>
        <v>0</v>
      </c>
      <c r="K30" s="31">
        <v>0</v>
      </c>
      <c r="L30" s="31">
        <v>0</v>
      </c>
      <c r="M30" s="43">
        <f t="shared" si="8"/>
        <v>0</v>
      </c>
      <c r="N30" s="33">
        <v>0</v>
      </c>
      <c r="O30" s="26">
        <v>0</v>
      </c>
      <c r="P30" s="67">
        <f>E30-'R7.11.1'!E30</f>
        <v>0</v>
      </c>
      <c r="Q30" s="67">
        <f t="shared" si="2"/>
        <v>0</v>
      </c>
    </row>
    <row r="31" spans="1:18" ht="20.100000000000001" customHeight="1">
      <c r="A31" s="93" t="s">
        <v>120</v>
      </c>
      <c r="B31" s="93"/>
      <c r="C31" s="34">
        <v>115</v>
      </c>
      <c r="D31" s="34">
        <v>115</v>
      </c>
      <c r="E31" s="48">
        <f t="shared" si="9"/>
        <v>230</v>
      </c>
      <c r="F31" s="34">
        <v>137</v>
      </c>
      <c r="G31" s="36">
        <f t="shared" si="0"/>
        <v>0</v>
      </c>
      <c r="H31" s="45">
        <v>0</v>
      </c>
      <c r="I31" s="45">
        <v>0</v>
      </c>
      <c r="J31" s="24">
        <f t="shared" si="7"/>
        <v>0</v>
      </c>
      <c r="K31" s="45">
        <v>0</v>
      </c>
      <c r="L31" s="45">
        <v>0</v>
      </c>
      <c r="M31" s="24">
        <f t="shared" si="8"/>
        <v>0</v>
      </c>
      <c r="N31" s="25">
        <v>0</v>
      </c>
      <c r="O31" s="25">
        <v>0</v>
      </c>
      <c r="P31" s="67">
        <f>E31-'R7.11.1'!E31</f>
        <v>0</v>
      </c>
      <c r="Q31" s="67">
        <f t="shared" si="2"/>
        <v>0</v>
      </c>
    </row>
    <row r="32" spans="1:18" s="3" customFormat="1" ht="20.100000000000001" customHeight="1">
      <c r="A32" s="94" t="s">
        <v>107</v>
      </c>
      <c r="B32" s="94"/>
      <c r="C32" s="37">
        <v>277</v>
      </c>
      <c r="D32" s="37">
        <v>51</v>
      </c>
      <c r="E32" s="38">
        <f t="shared" si="9"/>
        <v>328</v>
      </c>
      <c r="F32" s="37">
        <v>298</v>
      </c>
      <c r="G32" s="16">
        <f t="shared" si="0"/>
        <v>20</v>
      </c>
      <c r="H32" s="39">
        <v>20</v>
      </c>
      <c r="I32" s="39">
        <v>2</v>
      </c>
      <c r="J32" s="18">
        <f t="shared" si="7"/>
        <v>18</v>
      </c>
      <c r="K32" s="39">
        <v>0</v>
      </c>
      <c r="L32" s="39">
        <v>0</v>
      </c>
      <c r="M32" s="18">
        <f t="shared" si="8"/>
        <v>0</v>
      </c>
      <c r="N32" s="40">
        <v>2</v>
      </c>
      <c r="O32" s="40">
        <v>0</v>
      </c>
      <c r="P32" s="67">
        <f>E32-'R7.11.1'!E32</f>
        <v>20</v>
      </c>
      <c r="Q32" s="67">
        <f t="shared" si="2"/>
        <v>0</v>
      </c>
    </row>
    <row r="33" spans="1:17" ht="20.100000000000001" customHeight="1">
      <c r="A33" s="94" t="s">
        <v>121</v>
      </c>
      <c r="B33" s="94"/>
      <c r="C33" s="41">
        <f>SUM(C26:C32)</f>
        <v>1408</v>
      </c>
      <c r="D33" s="41">
        <f>SUM(D26:D32)</f>
        <v>1316</v>
      </c>
      <c r="E33" s="38">
        <f>SUM(E26:E32)</f>
        <v>2724</v>
      </c>
      <c r="F33" s="41">
        <f>SUM(F26:F32)</f>
        <v>1692</v>
      </c>
      <c r="G33" s="16">
        <f t="shared" si="0"/>
        <v>12</v>
      </c>
      <c r="H33" s="17">
        <f>H32+H25</f>
        <v>20</v>
      </c>
      <c r="I33" s="17">
        <f>I32+I25</f>
        <v>5</v>
      </c>
      <c r="J33" s="18">
        <f t="shared" si="7"/>
        <v>15</v>
      </c>
      <c r="K33" s="17">
        <f>K32+K25</f>
        <v>0</v>
      </c>
      <c r="L33" s="17">
        <f>L25+L32</f>
        <v>2</v>
      </c>
      <c r="M33" s="18">
        <f t="shared" si="8"/>
        <v>-2</v>
      </c>
      <c r="N33" s="18">
        <f>N32+N25</f>
        <v>2</v>
      </c>
      <c r="O33" s="18">
        <f>O25+O32</f>
        <v>-3</v>
      </c>
      <c r="P33" s="67">
        <f>E33-'R7.11.1'!E33</f>
        <v>12</v>
      </c>
      <c r="Q33" s="67">
        <f t="shared" si="2"/>
        <v>0</v>
      </c>
    </row>
    <row r="34" spans="1:17" ht="20.100000000000001" customHeight="1">
      <c r="A34" s="90" t="s">
        <v>122</v>
      </c>
      <c r="B34" s="90"/>
      <c r="C34" s="41">
        <f>SUM(C35:C40)</f>
        <v>2756</v>
      </c>
      <c r="D34" s="41">
        <f>SUM(D35:D40)</f>
        <v>2898</v>
      </c>
      <c r="E34" s="38">
        <f>SUM(E35:E40)</f>
        <v>5654</v>
      </c>
      <c r="F34" s="41">
        <f>SUM(F35:F40)</f>
        <v>3086</v>
      </c>
      <c r="G34" s="16">
        <f t="shared" si="0"/>
        <v>-13</v>
      </c>
      <c r="H34" s="17">
        <f>SUM(H35:H40)</f>
        <v>8</v>
      </c>
      <c r="I34" s="17">
        <f>SUM(I35:I40)</f>
        <v>7</v>
      </c>
      <c r="J34" s="18">
        <f t="shared" si="7"/>
        <v>1</v>
      </c>
      <c r="K34" s="17">
        <f>SUM(K35:K40)</f>
        <v>2</v>
      </c>
      <c r="L34" s="17">
        <f>SUM(L35:L40)</f>
        <v>17</v>
      </c>
      <c r="M34" s="18">
        <f t="shared" si="8"/>
        <v>-15</v>
      </c>
      <c r="N34" s="18">
        <f>SUM(N35:N40)</f>
        <v>4</v>
      </c>
      <c r="O34" s="18">
        <f>SUM(O35:O40)</f>
        <v>-3</v>
      </c>
      <c r="P34" s="67">
        <f>E34-'R7.11.1'!E34</f>
        <v>-13</v>
      </c>
      <c r="Q34" s="67">
        <f t="shared" si="2"/>
        <v>0</v>
      </c>
    </row>
    <row r="35" spans="1:17" ht="20.100000000000001" customHeight="1">
      <c r="A35" s="91" t="s">
        <v>123</v>
      </c>
      <c r="B35" s="91"/>
      <c r="C35" s="20">
        <v>257</v>
      </c>
      <c r="D35" s="20">
        <v>292</v>
      </c>
      <c r="E35" s="21">
        <f t="shared" ref="E35:E41" si="10">SUM(C35:D35)</f>
        <v>549</v>
      </c>
      <c r="F35" s="20">
        <v>320</v>
      </c>
      <c r="G35" s="22">
        <f t="shared" si="0"/>
        <v>-3</v>
      </c>
      <c r="H35" s="42">
        <v>0</v>
      </c>
      <c r="I35" s="42">
        <v>2</v>
      </c>
      <c r="J35" s="43">
        <f t="shared" si="7"/>
        <v>-2</v>
      </c>
      <c r="K35" s="42">
        <v>0</v>
      </c>
      <c r="L35" s="42">
        <v>1</v>
      </c>
      <c r="M35" s="43">
        <f t="shared" si="8"/>
        <v>-1</v>
      </c>
      <c r="N35" s="25">
        <v>0</v>
      </c>
      <c r="O35" s="26">
        <v>0</v>
      </c>
      <c r="P35" s="67">
        <f>E35-'R7.11.1'!E35</f>
        <v>-3</v>
      </c>
      <c r="Q35" s="67">
        <f t="shared" si="2"/>
        <v>0</v>
      </c>
    </row>
    <row r="36" spans="1:17" ht="20.100000000000001" customHeight="1">
      <c r="A36" s="92" t="s">
        <v>124</v>
      </c>
      <c r="B36" s="92"/>
      <c r="C36" s="27">
        <v>935</v>
      </c>
      <c r="D36" s="27">
        <v>965</v>
      </c>
      <c r="E36" s="28">
        <f t="shared" si="10"/>
        <v>1900</v>
      </c>
      <c r="F36" s="29">
        <v>976</v>
      </c>
      <c r="G36" s="30">
        <f t="shared" si="0"/>
        <v>-5</v>
      </c>
      <c r="H36" s="31">
        <v>2</v>
      </c>
      <c r="I36" s="31">
        <v>3</v>
      </c>
      <c r="J36" s="43">
        <f t="shared" si="7"/>
        <v>-1</v>
      </c>
      <c r="K36" s="31">
        <v>0</v>
      </c>
      <c r="L36" s="31">
        <v>3</v>
      </c>
      <c r="M36" s="43">
        <f t="shared" si="8"/>
        <v>-3</v>
      </c>
      <c r="N36" s="33">
        <v>0</v>
      </c>
      <c r="O36" s="26">
        <v>-1</v>
      </c>
      <c r="P36" s="67">
        <f>E36-'R7.11.1'!E36</f>
        <v>-5</v>
      </c>
      <c r="Q36" s="67">
        <f t="shared" si="2"/>
        <v>0</v>
      </c>
    </row>
    <row r="37" spans="1:17" ht="20.100000000000001" customHeight="1">
      <c r="A37" s="92" t="s">
        <v>125</v>
      </c>
      <c r="B37" s="92"/>
      <c r="C37" s="27">
        <v>183</v>
      </c>
      <c r="D37" s="27">
        <v>176</v>
      </c>
      <c r="E37" s="28">
        <f t="shared" si="10"/>
        <v>359</v>
      </c>
      <c r="F37" s="29">
        <v>201</v>
      </c>
      <c r="G37" s="30">
        <f t="shared" si="0"/>
        <v>0</v>
      </c>
      <c r="H37" s="31">
        <v>0</v>
      </c>
      <c r="I37" s="31">
        <v>1</v>
      </c>
      <c r="J37" s="43">
        <f t="shared" si="7"/>
        <v>-1</v>
      </c>
      <c r="K37" s="31">
        <v>0</v>
      </c>
      <c r="L37" s="31">
        <v>1</v>
      </c>
      <c r="M37" s="43">
        <f t="shared" si="8"/>
        <v>-1</v>
      </c>
      <c r="N37" s="33">
        <v>2</v>
      </c>
      <c r="O37" s="26">
        <v>0</v>
      </c>
      <c r="P37" s="67">
        <f>E37-'R7.11.1'!E37</f>
        <v>0</v>
      </c>
      <c r="Q37" s="67">
        <f t="shared" si="2"/>
        <v>0</v>
      </c>
    </row>
    <row r="38" spans="1:17" ht="20.100000000000001" customHeight="1">
      <c r="A38" s="92" t="s">
        <v>126</v>
      </c>
      <c r="B38" s="92"/>
      <c r="C38" s="27">
        <v>312</v>
      </c>
      <c r="D38" s="27">
        <v>332</v>
      </c>
      <c r="E38" s="28">
        <f t="shared" si="10"/>
        <v>644</v>
      </c>
      <c r="F38" s="29">
        <v>367</v>
      </c>
      <c r="G38" s="30">
        <f t="shared" si="0"/>
        <v>2</v>
      </c>
      <c r="H38" s="31">
        <v>2</v>
      </c>
      <c r="I38" s="31">
        <v>0</v>
      </c>
      <c r="J38" s="43">
        <f t="shared" si="7"/>
        <v>2</v>
      </c>
      <c r="K38" s="31">
        <v>1</v>
      </c>
      <c r="L38" s="31">
        <v>1</v>
      </c>
      <c r="M38" s="43">
        <f t="shared" si="8"/>
        <v>0</v>
      </c>
      <c r="N38" s="33">
        <v>0</v>
      </c>
      <c r="O38" s="26">
        <v>0</v>
      </c>
      <c r="P38" s="67">
        <f>E38-'R7.11.1'!E38</f>
        <v>2</v>
      </c>
      <c r="Q38" s="67">
        <f t="shared" si="2"/>
        <v>0</v>
      </c>
    </row>
    <row r="39" spans="1:17" ht="20.100000000000001" customHeight="1">
      <c r="A39" s="92" t="s">
        <v>127</v>
      </c>
      <c r="B39" s="92"/>
      <c r="C39" s="27">
        <v>482</v>
      </c>
      <c r="D39" s="27">
        <v>518</v>
      </c>
      <c r="E39" s="28">
        <f t="shared" si="10"/>
        <v>1000</v>
      </c>
      <c r="F39" s="29">
        <v>573</v>
      </c>
      <c r="G39" s="30">
        <f t="shared" si="0"/>
        <v>-3</v>
      </c>
      <c r="H39" s="31">
        <v>2</v>
      </c>
      <c r="I39" s="31">
        <v>1</v>
      </c>
      <c r="J39" s="43">
        <f t="shared" si="7"/>
        <v>1</v>
      </c>
      <c r="K39" s="31">
        <v>1</v>
      </c>
      <c r="L39" s="31">
        <v>5</v>
      </c>
      <c r="M39" s="43">
        <f t="shared" si="8"/>
        <v>-4</v>
      </c>
      <c r="N39" s="33">
        <v>2</v>
      </c>
      <c r="O39" s="26">
        <v>-2</v>
      </c>
      <c r="P39" s="67">
        <f>E39-'R7.11.1'!E39</f>
        <v>-3</v>
      </c>
      <c r="Q39" s="67">
        <f t="shared" si="2"/>
        <v>0</v>
      </c>
    </row>
    <row r="40" spans="1:17" ht="20.100000000000001" customHeight="1">
      <c r="A40" s="93" t="s">
        <v>128</v>
      </c>
      <c r="B40" s="93"/>
      <c r="C40" s="34">
        <v>587</v>
      </c>
      <c r="D40" s="34">
        <v>615</v>
      </c>
      <c r="E40" s="49">
        <f t="shared" si="10"/>
        <v>1202</v>
      </c>
      <c r="F40" s="34">
        <v>649</v>
      </c>
      <c r="G40" s="36">
        <f t="shared" si="0"/>
        <v>-4</v>
      </c>
      <c r="H40" s="45">
        <v>2</v>
      </c>
      <c r="I40" s="45">
        <v>0</v>
      </c>
      <c r="J40" s="24">
        <f t="shared" si="7"/>
        <v>2</v>
      </c>
      <c r="K40" s="45">
        <v>0</v>
      </c>
      <c r="L40" s="45">
        <v>6</v>
      </c>
      <c r="M40" s="24">
        <f t="shared" si="8"/>
        <v>-6</v>
      </c>
      <c r="N40" s="25">
        <v>0</v>
      </c>
      <c r="O40" s="25">
        <v>0</v>
      </c>
      <c r="P40" s="67">
        <f>E40-'R7.11.1'!E40</f>
        <v>-4</v>
      </c>
      <c r="Q40" s="67">
        <f t="shared" si="2"/>
        <v>0</v>
      </c>
    </row>
    <row r="41" spans="1:17" s="3" customFormat="1" ht="20.100000000000001" customHeight="1">
      <c r="A41" s="94" t="s">
        <v>107</v>
      </c>
      <c r="B41" s="94"/>
      <c r="C41" s="37">
        <v>81</v>
      </c>
      <c r="D41" s="37">
        <v>78</v>
      </c>
      <c r="E41" s="38">
        <f t="shared" si="10"/>
        <v>159</v>
      </c>
      <c r="F41" s="37">
        <v>124</v>
      </c>
      <c r="G41" s="16">
        <f t="shared" si="0"/>
        <v>8</v>
      </c>
      <c r="H41" s="39">
        <v>22</v>
      </c>
      <c r="I41" s="39">
        <v>13</v>
      </c>
      <c r="J41" s="18">
        <f t="shared" si="7"/>
        <v>9</v>
      </c>
      <c r="K41" s="39">
        <v>0</v>
      </c>
      <c r="L41" s="39">
        <v>0</v>
      </c>
      <c r="M41" s="18">
        <f t="shared" si="8"/>
        <v>0</v>
      </c>
      <c r="N41" s="40">
        <v>1</v>
      </c>
      <c r="O41" s="40">
        <v>-2</v>
      </c>
      <c r="P41" s="67">
        <f>E41-'R7.11.1'!E41</f>
        <v>8</v>
      </c>
      <c r="Q41" s="67">
        <f t="shared" si="2"/>
        <v>0</v>
      </c>
    </row>
    <row r="42" spans="1:17" ht="20.100000000000001" customHeight="1">
      <c r="A42" s="95" t="s">
        <v>129</v>
      </c>
      <c r="B42" s="95"/>
      <c r="C42" s="14">
        <f>SUM(C35:C41)</f>
        <v>2837</v>
      </c>
      <c r="D42" s="14">
        <f>SUM(D35:D41)</f>
        <v>2976</v>
      </c>
      <c r="E42" s="15">
        <f>SUM(E35:E41)</f>
        <v>5813</v>
      </c>
      <c r="F42" s="14">
        <f>SUM(F35:F41)</f>
        <v>3210</v>
      </c>
      <c r="G42" s="16">
        <f t="shared" si="0"/>
        <v>-5</v>
      </c>
      <c r="H42" s="17">
        <f>H41+H34</f>
        <v>30</v>
      </c>
      <c r="I42" s="17">
        <f>I41+I34</f>
        <v>20</v>
      </c>
      <c r="J42" s="18">
        <f t="shared" si="7"/>
        <v>10</v>
      </c>
      <c r="K42" s="17">
        <f>K41+K34</f>
        <v>2</v>
      </c>
      <c r="L42" s="17">
        <f>L41+L34</f>
        <v>17</v>
      </c>
      <c r="M42" s="18">
        <f t="shared" si="8"/>
        <v>-15</v>
      </c>
      <c r="N42" s="18">
        <f>N41+N34</f>
        <v>5</v>
      </c>
      <c r="O42" s="18">
        <f>O41+O34</f>
        <v>-5</v>
      </c>
      <c r="P42" s="67">
        <f>E42-'R7.11.1'!E42</f>
        <v>-5</v>
      </c>
      <c r="Q42" s="67">
        <f t="shared" si="2"/>
        <v>0</v>
      </c>
    </row>
    <row r="43" spans="1:17" ht="20.100000000000001" customHeight="1">
      <c r="A43" s="96" t="s">
        <v>130</v>
      </c>
      <c r="B43" s="51" t="s">
        <v>131</v>
      </c>
      <c r="C43" s="52">
        <f>C5+C19+C25+C34</f>
        <v>9398</v>
      </c>
      <c r="D43" s="52">
        <f>D5+D19+D25+D34</f>
        <v>9797</v>
      </c>
      <c r="E43" s="52">
        <f>E5+E19+E25+E34</f>
        <v>19195</v>
      </c>
      <c r="F43" s="52">
        <f>F5+F19+F25+F34</f>
        <v>10842</v>
      </c>
      <c r="G43" s="53">
        <f t="shared" si="0"/>
        <v>-46</v>
      </c>
      <c r="H43" s="54">
        <f>H34+H25+H19+H5</f>
        <v>29</v>
      </c>
      <c r="I43" s="54">
        <f>I34+I25+I19+I5</f>
        <v>42</v>
      </c>
      <c r="J43" s="54">
        <f t="shared" si="7"/>
        <v>-13</v>
      </c>
      <c r="K43" s="54">
        <f>K34+K25+K19+K5</f>
        <v>8</v>
      </c>
      <c r="L43" s="54">
        <f>L34+L25+L19+L5</f>
        <v>41</v>
      </c>
      <c r="M43" s="54">
        <f t="shared" si="8"/>
        <v>-33</v>
      </c>
      <c r="N43" s="54">
        <f>N34+N25+N19+N5</f>
        <v>11</v>
      </c>
      <c r="O43" s="54">
        <f>O34+O25+O19+O5</f>
        <v>-11</v>
      </c>
      <c r="P43" s="67">
        <f>E43-'R7.11.1'!E43</f>
        <v>-46</v>
      </c>
      <c r="Q43" s="67">
        <f t="shared" si="2"/>
        <v>0</v>
      </c>
    </row>
    <row r="44" spans="1:17" ht="20.100000000000001" customHeight="1">
      <c r="A44" s="97"/>
      <c r="B44" s="55" t="s">
        <v>132</v>
      </c>
      <c r="C44" s="52">
        <f>C17+C23+C32+C41</f>
        <v>715</v>
      </c>
      <c r="D44" s="52">
        <f>D17+D23+D32+D41</f>
        <v>329</v>
      </c>
      <c r="E44" s="52">
        <f>E17+E23+E32+E41</f>
        <v>1044</v>
      </c>
      <c r="F44" s="52">
        <f>F17+F23+F32+F41</f>
        <v>891</v>
      </c>
      <c r="G44" s="56">
        <f t="shared" si="0"/>
        <v>42</v>
      </c>
      <c r="H44" s="40">
        <f>H41+H32+H23+H17</f>
        <v>75</v>
      </c>
      <c r="I44" s="40">
        <f>I41+I32+I23+I17</f>
        <v>33</v>
      </c>
      <c r="J44" s="40">
        <f t="shared" si="7"/>
        <v>42</v>
      </c>
      <c r="K44" s="39">
        <f>K41+K32+K23+K17</f>
        <v>0</v>
      </c>
      <c r="L44" s="40">
        <f>L41+L32+L23+L17</f>
        <v>0</v>
      </c>
      <c r="M44" s="40">
        <f t="shared" si="8"/>
        <v>0</v>
      </c>
      <c r="N44" s="40">
        <f>N41+N32+N23+N17</f>
        <v>8</v>
      </c>
      <c r="O44" s="40">
        <f>O41+O32+O23+O17</f>
        <v>-8</v>
      </c>
      <c r="P44" s="67">
        <f>E44-'R7.11.1'!E44</f>
        <v>42</v>
      </c>
      <c r="Q44" s="67">
        <f t="shared" si="2"/>
        <v>0</v>
      </c>
    </row>
    <row r="45" spans="1:17" ht="20.100000000000001" customHeight="1">
      <c r="A45" s="98"/>
      <c r="B45" s="51" t="s">
        <v>133</v>
      </c>
      <c r="C45" s="52">
        <f>C43+C44</f>
        <v>10113</v>
      </c>
      <c r="D45" s="52">
        <f>D43+D44</f>
        <v>10126</v>
      </c>
      <c r="E45" s="52">
        <f>C45+D45</f>
        <v>20239</v>
      </c>
      <c r="F45" s="52">
        <f>F43+F44</f>
        <v>11733</v>
      </c>
      <c r="G45" s="53">
        <f t="shared" si="0"/>
        <v>-4</v>
      </c>
      <c r="H45" s="54">
        <f>H42+H33+H24+H18</f>
        <v>104</v>
      </c>
      <c r="I45" s="54">
        <f>I42+I33+I24+I18</f>
        <v>75</v>
      </c>
      <c r="J45" s="54">
        <f t="shared" si="7"/>
        <v>29</v>
      </c>
      <c r="K45" s="57">
        <f>K42+K33+K24+K18</f>
        <v>8</v>
      </c>
      <c r="L45" s="57">
        <f>L42+L33+L24+L18</f>
        <v>41</v>
      </c>
      <c r="M45" s="54">
        <f t="shared" si="8"/>
        <v>-33</v>
      </c>
      <c r="N45" s="54">
        <f>N42+N33+N24+N18</f>
        <v>19</v>
      </c>
      <c r="O45" s="54">
        <f>O42+O33+O24+O18</f>
        <v>-19</v>
      </c>
      <c r="P45" s="67">
        <f>E45-'R7.11.1'!E45</f>
        <v>-4</v>
      </c>
      <c r="Q45" s="67">
        <f t="shared" si="2"/>
        <v>0</v>
      </c>
    </row>
    <row r="46" spans="1:17" s="4" customFormat="1" ht="20.100000000000001" customHeight="1">
      <c r="A46" s="99" t="s">
        <v>134</v>
      </c>
      <c r="B46" s="50" t="s">
        <v>135</v>
      </c>
      <c r="C46" s="58">
        <f>C43-'R7.11.1'!C43</f>
        <v>-22</v>
      </c>
      <c r="D46" s="58">
        <f>D43-'R7.11.1'!D43</f>
        <v>-24</v>
      </c>
      <c r="E46" s="59">
        <f>E43-'R7.11.1'!E43</f>
        <v>-46</v>
      </c>
      <c r="F46" s="60">
        <f>F43-'R7.11.1'!F43</f>
        <v>-24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136</v>
      </c>
      <c r="C47" s="58">
        <f>C45-'R7.11.1'!C45</f>
        <v>3</v>
      </c>
      <c r="D47" s="58">
        <f>D45-'R7.11.1'!D45</f>
        <v>-7</v>
      </c>
      <c r="E47" s="59">
        <f>E45-'R7.11.1'!E45</f>
        <v>-4</v>
      </c>
      <c r="F47" s="60">
        <f>F45-'R7.11.1'!F45</f>
        <v>18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137</v>
      </c>
      <c r="B49" s="101"/>
    </row>
    <row r="50" spans="1:6">
      <c r="A50" s="65"/>
      <c r="C50" s="69" t="s">
        <v>138</v>
      </c>
      <c r="D50" s="71"/>
      <c r="E50" s="69" t="s">
        <v>139</v>
      </c>
      <c r="F50" s="71"/>
    </row>
    <row r="51" spans="1:6">
      <c r="A51" s="102" t="s">
        <v>140</v>
      </c>
      <c r="B51" s="103"/>
      <c r="C51" s="104">
        <v>9148</v>
      </c>
      <c r="D51" s="105"/>
      <c r="E51" s="106">
        <v>0.47660000000000002</v>
      </c>
      <c r="F51" s="107"/>
    </row>
    <row r="52" spans="1:6">
      <c r="A52" s="102" t="s">
        <v>136</v>
      </c>
      <c r="B52" s="103"/>
      <c r="C52" s="104">
        <v>9165</v>
      </c>
      <c r="D52" s="105"/>
      <c r="E52" s="106">
        <v>0.45279999999999998</v>
      </c>
      <c r="F52" s="107"/>
    </row>
  </sheetData>
  <autoFilter ref="A2:Q47" xr:uid="{A74C0315-3F00-4B04-9505-CA604240216D}">
    <filterColumn colId="0" showButton="0"/>
    <filterColumn colId="13" showButton="0"/>
  </autoFilter>
  <mergeCells count="63">
    <mergeCell ref="A52:B52"/>
    <mergeCell ref="C52:D52"/>
    <mergeCell ref="E52:F52"/>
    <mergeCell ref="A49:B49"/>
    <mergeCell ref="C50:D50"/>
    <mergeCell ref="E50:F50"/>
    <mergeCell ref="A51:B51"/>
    <mergeCell ref="C51:D51"/>
    <mergeCell ref="E51:F51"/>
    <mergeCell ref="A40:B40"/>
    <mergeCell ref="A41:B41"/>
    <mergeCell ref="A42:B42"/>
    <mergeCell ref="A43:A45"/>
    <mergeCell ref="A46:A47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P2:P4"/>
    <mergeCell ref="Q2:Q4"/>
    <mergeCell ref="H3:H4"/>
    <mergeCell ref="I3:I4"/>
    <mergeCell ref="K3:K4"/>
    <mergeCell ref="L3:L4"/>
    <mergeCell ref="N3:O3"/>
    <mergeCell ref="A1:O1"/>
    <mergeCell ref="A2:B4"/>
    <mergeCell ref="C2:C4"/>
    <mergeCell ref="D2:D4"/>
    <mergeCell ref="E2:E4"/>
    <mergeCell ref="F2:F4"/>
    <mergeCell ref="N2:O2"/>
  </mergeCells>
  <phoneticPr fontId="24"/>
  <pageMargins left="0.7" right="0.7" top="0.75" bottom="0.75" header="0.3" footer="0.3"/>
  <pageSetup paperSize="9" scale="64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B59C-83B9-44A4-8883-6609E0FDF766}">
  <sheetPr>
    <tabColor indexed="52"/>
    <pageSetUpPr fitToPage="1"/>
  </sheetPr>
  <dimension ref="A1:R52"/>
  <sheetViews>
    <sheetView tabSelected="1" view="pageBreakPreview" zoomScaleNormal="85" zoomScaleSheetLayoutView="100" workbookViewId="0">
      <pane xSplit="2" ySplit="4" topLeftCell="C5" activePane="bottomRight" state="frozen"/>
      <selection pane="topRight"/>
      <selection pane="bottomLeft"/>
      <selection pane="bottomRight" activeCell="Q1" sqref="Q1:Q1048576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6" width="10.5" style="1" customWidth="1"/>
    <col min="17" max="17" width="10.5" style="1" hidden="1" customWidth="1"/>
    <col min="18" max="16384" width="9" style="1"/>
  </cols>
  <sheetData>
    <row r="1" spans="1:17" ht="36" customHeight="1">
      <c r="A1" s="69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73</v>
      </c>
      <c r="D2" s="72" t="s">
        <v>74</v>
      </c>
      <c r="E2" s="72" t="s">
        <v>75</v>
      </c>
      <c r="F2" s="75" t="s">
        <v>76</v>
      </c>
      <c r="G2" s="7" t="s">
        <v>77</v>
      </c>
      <c r="H2" s="5"/>
      <c r="I2" s="6"/>
      <c r="J2" s="8" t="s">
        <v>78</v>
      </c>
      <c r="K2" s="5"/>
      <c r="L2" s="6"/>
      <c r="M2" s="8" t="s">
        <v>79</v>
      </c>
      <c r="N2" s="78" t="s">
        <v>80</v>
      </c>
      <c r="O2" s="79"/>
      <c r="P2" s="109" t="s">
        <v>81</v>
      </c>
      <c r="Q2" s="109" t="s">
        <v>82</v>
      </c>
    </row>
    <row r="3" spans="1:17" ht="18" customHeight="1">
      <c r="A3" s="73"/>
      <c r="B3" s="73"/>
      <c r="C3" s="73"/>
      <c r="D3" s="73"/>
      <c r="E3" s="73"/>
      <c r="F3" s="76"/>
      <c r="G3" s="10" t="s">
        <v>83</v>
      </c>
      <c r="H3" s="72" t="s">
        <v>84</v>
      </c>
      <c r="I3" s="72" t="s">
        <v>85</v>
      </c>
      <c r="J3" s="9" t="s">
        <v>86</v>
      </c>
      <c r="K3" s="72" t="s">
        <v>87</v>
      </c>
      <c r="L3" s="72" t="s">
        <v>88</v>
      </c>
      <c r="M3" s="9" t="s">
        <v>86</v>
      </c>
      <c r="N3" s="77" t="s">
        <v>89</v>
      </c>
      <c r="O3" s="81"/>
      <c r="P3" s="109"/>
      <c r="Q3" s="109"/>
    </row>
    <row r="4" spans="1:17" ht="20.25" customHeight="1">
      <c r="A4" s="74"/>
      <c r="B4" s="74"/>
      <c r="C4" s="74"/>
      <c r="D4" s="74"/>
      <c r="E4" s="74"/>
      <c r="F4" s="77"/>
      <c r="G4" s="12" t="s">
        <v>90</v>
      </c>
      <c r="H4" s="74"/>
      <c r="I4" s="74"/>
      <c r="J4" s="11" t="s">
        <v>91</v>
      </c>
      <c r="K4" s="74"/>
      <c r="L4" s="74"/>
      <c r="M4" s="11" t="s">
        <v>92</v>
      </c>
      <c r="N4" s="13" t="s">
        <v>93</v>
      </c>
      <c r="O4" s="13" t="s">
        <v>94</v>
      </c>
      <c r="P4" s="109"/>
      <c r="Q4" s="109"/>
    </row>
    <row r="5" spans="1:17" ht="20.100000000000001" customHeight="1">
      <c r="A5" s="108" t="s">
        <v>95</v>
      </c>
      <c r="B5" s="108"/>
      <c r="C5" s="14">
        <f>SUM(C6:C16)</f>
        <v>3396</v>
      </c>
      <c r="D5" s="14">
        <f>SUM(D6:D16)</f>
        <v>3340</v>
      </c>
      <c r="E5" s="15">
        <f>SUM(E6:E16)</f>
        <v>6736</v>
      </c>
      <c r="F5" s="14">
        <f>SUM(F6:F16)</f>
        <v>4003</v>
      </c>
      <c r="G5" s="16">
        <f t="shared" ref="G5:G45" si="0">J5+M5+N5+O5</f>
        <v>-19</v>
      </c>
      <c r="H5" s="17">
        <f t="shared" ref="H5:O5" si="1">SUM(H6:H16)</f>
        <v>17</v>
      </c>
      <c r="I5" s="17">
        <f t="shared" si="1"/>
        <v>25</v>
      </c>
      <c r="J5" s="18">
        <f t="shared" si="1"/>
        <v>-8</v>
      </c>
      <c r="K5" s="17">
        <f t="shared" si="1"/>
        <v>4</v>
      </c>
      <c r="L5" s="17">
        <f t="shared" si="1"/>
        <v>14</v>
      </c>
      <c r="M5" s="18">
        <f t="shared" si="1"/>
        <v>-10</v>
      </c>
      <c r="N5" s="18">
        <f t="shared" si="1"/>
        <v>6</v>
      </c>
      <c r="O5" s="18">
        <f t="shared" si="1"/>
        <v>-7</v>
      </c>
      <c r="P5" s="67">
        <f>E5-'R7.12.1'!E5</f>
        <v>-19</v>
      </c>
      <c r="Q5" s="67">
        <f t="shared" ref="Q5:Q45" si="2">P5-G5</f>
        <v>0</v>
      </c>
    </row>
    <row r="6" spans="1:17" ht="20.100000000000001" customHeight="1">
      <c r="A6" s="83" t="s">
        <v>96</v>
      </c>
      <c r="B6" s="83"/>
      <c r="C6" s="20">
        <v>502</v>
      </c>
      <c r="D6" s="20">
        <v>617</v>
      </c>
      <c r="E6" s="21">
        <f t="shared" ref="E6:E17" si="3">SUM(C6:D6)</f>
        <v>1119</v>
      </c>
      <c r="F6" s="20">
        <v>643</v>
      </c>
      <c r="G6" s="22">
        <f t="shared" si="0"/>
        <v>-3</v>
      </c>
      <c r="H6" s="23">
        <v>4</v>
      </c>
      <c r="I6" s="23">
        <v>6</v>
      </c>
      <c r="J6" s="24">
        <f t="shared" ref="J6:J23" si="4">H6-I6</f>
        <v>-2</v>
      </c>
      <c r="K6" s="23">
        <v>0</v>
      </c>
      <c r="L6" s="23">
        <v>0</v>
      </c>
      <c r="M6" s="24">
        <f t="shared" ref="M6:M23" si="5">K6-L6</f>
        <v>0</v>
      </c>
      <c r="N6" s="25">
        <v>4</v>
      </c>
      <c r="O6" s="26">
        <v>-5</v>
      </c>
      <c r="P6" s="67">
        <f>E6-'R7.12.1'!E6</f>
        <v>-3</v>
      </c>
      <c r="Q6" s="67">
        <f t="shared" si="2"/>
        <v>0</v>
      </c>
    </row>
    <row r="7" spans="1:17" ht="20.100000000000001" customHeight="1">
      <c r="A7" s="84" t="s">
        <v>97</v>
      </c>
      <c r="B7" s="84"/>
      <c r="C7" s="27">
        <v>417</v>
      </c>
      <c r="D7" s="27">
        <v>304</v>
      </c>
      <c r="E7" s="28">
        <f t="shared" si="3"/>
        <v>721</v>
      </c>
      <c r="F7" s="29">
        <v>445</v>
      </c>
      <c r="G7" s="30">
        <f t="shared" si="0"/>
        <v>-1</v>
      </c>
      <c r="H7" s="31">
        <v>1</v>
      </c>
      <c r="I7" s="31">
        <v>1</v>
      </c>
      <c r="J7" s="32">
        <f t="shared" si="4"/>
        <v>0</v>
      </c>
      <c r="K7" s="31">
        <v>1</v>
      </c>
      <c r="L7" s="31">
        <v>2</v>
      </c>
      <c r="M7" s="32">
        <f t="shared" si="5"/>
        <v>-1</v>
      </c>
      <c r="N7" s="33">
        <v>0</v>
      </c>
      <c r="O7" s="26">
        <v>0</v>
      </c>
      <c r="P7" s="67">
        <f>E7-'R7.12.1'!E7</f>
        <v>-1</v>
      </c>
      <c r="Q7" s="67">
        <f t="shared" si="2"/>
        <v>0</v>
      </c>
    </row>
    <row r="8" spans="1:17" ht="20.100000000000001" customHeight="1">
      <c r="A8" s="84" t="s">
        <v>98</v>
      </c>
      <c r="B8" s="84"/>
      <c r="C8" s="27">
        <v>240</v>
      </c>
      <c r="D8" s="27">
        <v>255</v>
      </c>
      <c r="E8" s="28">
        <f t="shared" si="3"/>
        <v>495</v>
      </c>
      <c r="F8" s="29">
        <v>264</v>
      </c>
      <c r="G8" s="30">
        <f t="shared" si="0"/>
        <v>-1</v>
      </c>
      <c r="H8" s="31">
        <v>1</v>
      </c>
      <c r="I8" s="31">
        <v>1</v>
      </c>
      <c r="J8" s="32">
        <f t="shared" si="4"/>
        <v>0</v>
      </c>
      <c r="K8" s="31">
        <v>0</v>
      </c>
      <c r="L8" s="31">
        <v>1</v>
      </c>
      <c r="M8" s="32">
        <f t="shared" si="5"/>
        <v>-1</v>
      </c>
      <c r="N8" s="33">
        <v>0</v>
      </c>
      <c r="O8" s="26">
        <v>0</v>
      </c>
      <c r="P8" s="67">
        <f>E8-'R7.12.1'!E8</f>
        <v>-1</v>
      </c>
      <c r="Q8" s="67">
        <f t="shared" si="2"/>
        <v>0</v>
      </c>
    </row>
    <row r="9" spans="1:17" ht="20.100000000000001" customHeight="1">
      <c r="A9" s="84" t="s">
        <v>99</v>
      </c>
      <c r="B9" s="84"/>
      <c r="C9" s="27">
        <v>162</v>
      </c>
      <c r="D9" s="27">
        <v>179</v>
      </c>
      <c r="E9" s="28">
        <f t="shared" si="3"/>
        <v>341</v>
      </c>
      <c r="F9" s="29">
        <v>194</v>
      </c>
      <c r="G9" s="30">
        <f t="shared" si="0"/>
        <v>1</v>
      </c>
      <c r="H9" s="31">
        <v>1</v>
      </c>
      <c r="I9" s="31">
        <v>0</v>
      </c>
      <c r="J9" s="32">
        <f t="shared" si="4"/>
        <v>1</v>
      </c>
      <c r="K9" s="31">
        <v>0</v>
      </c>
      <c r="L9" s="31">
        <v>0</v>
      </c>
      <c r="M9" s="32">
        <f t="shared" si="5"/>
        <v>0</v>
      </c>
      <c r="N9" s="33">
        <v>0</v>
      </c>
      <c r="O9" s="26">
        <v>0</v>
      </c>
      <c r="P9" s="67">
        <f>E9-'R7.12.1'!E9</f>
        <v>1</v>
      </c>
      <c r="Q9" s="67">
        <f t="shared" si="2"/>
        <v>0</v>
      </c>
    </row>
    <row r="10" spans="1:17" ht="20.100000000000001" customHeight="1">
      <c r="A10" s="84" t="s">
        <v>100</v>
      </c>
      <c r="B10" s="84"/>
      <c r="C10" s="27">
        <v>498</v>
      </c>
      <c r="D10" s="27">
        <v>587</v>
      </c>
      <c r="E10" s="28">
        <f t="shared" si="3"/>
        <v>1085</v>
      </c>
      <c r="F10" s="29">
        <v>609</v>
      </c>
      <c r="G10" s="30">
        <f t="shared" si="0"/>
        <v>-5</v>
      </c>
      <c r="H10" s="31">
        <v>1</v>
      </c>
      <c r="I10" s="31">
        <v>2</v>
      </c>
      <c r="J10" s="32">
        <f t="shared" si="4"/>
        <v>-1</v>
      </c>
      <c r="K10" s="31">
        <v>1</v>
      </c>
      <c r="L10" s="31">
        <v>5</v>
      </c>
      <c r="M10" s="32">
        <f t="shared" si="5"/>
        <v>-4</v>
      </c>
      <c r="N10" s="33">
        <v>0</v>
      </c>
      <c r="O10" s="26">
        <v>0</v>
      </c>
      <c r="P10" s="67">
        <f>E10-'R7.12.1'!E10</f>
        <v>-5</v>
      </c>
      <c r="Q10" s="67">
        <f t="shared" si="2"/>
        <v>0</v>
      </c>
    </row>
    <row r="11" spans="1:17" ht="20.100000000000001" customHeight="1">
      <c r="A11" s="84" t="s">
        <v>101</v>
      </c>
      <c r="B11" s="84"/>
      <c r="C11" s="27">
        <v>671</v>
      </c>
      <c r="D11" s="27">
        <v>736</v>
      </c>
      <c r="E11" s="28">
        <f t="shared" si="3"/>
        <v>1407</v>
      </c>
      <c r="F11" s="29">
        <v>758</v>
      </c>
      <c r="G11" s="30">
        <f t="shared" si="0"/>
        <v>2</v>
      </c>
      <c r="H11" s="31">
        <v>1</v>
      </c>
      <c r="I11" s="31">
        <v>0</v>
      </c>
      <c r="J11" s="32">
        <f t="shared" si="4"/>
        <v>1</v>
      </c>
      <c r="K11" s="31">
        <v>2</v>
      </c>
      <c r="L11" s="31">
        <v>3</v>
      </c>
      <c r="M11" s="32">
        <f t="shared" si="5"/>
        <v>-1</v>
      </c>
      <c r="N11" s="33">
        <v>2</v>
      </c>
      <c r="O11" s="26">
        <v>0</v>
      </c>
      <c r="P11" s="67">
        <f>E11-'R7.12.1'!E11</f>
        <v>2</v>
      </c>
      <c r="Q11" s="67">
        <f t="shared" si="2"/>
        <v>0</v>
      </c>
    </row>
    <row r="12" spans="1:17" ht="20.100000000000001" customHeight="1">
      <c r="A12" s="84" t="s">
        <v>102</v>
      </c>
      <c r="B12" s="84"/>
      <c r="C12" s="27">
        <v>31</v>
      </c>
      <c r="D12" s="27">
        <v>35</v>
      </c>
      <c r="E12" s="28">
        <f t="shared" si="3"/>
        <v>66</v>
      </c>
      <c r="F12" s="29">
        <v>33</v>
      </c>
      <c r="G12" s="30">
        <f t="shared" si="0"/>
        <v>0</v>
      </c>
      <c r="H12" s="31">
        <v>0</v>
      </c>
      <c r="I12" s="31">
        <v>0</v>
      </c>
      <c r="J12" s="32">
        <f t="shared" si="4"/>
        <v>0</v>
      </c>
      <c r="K12" s="31">
        <v>0</v>
      </c>
      <c r="L12" s="31">
        <v>0</v>
      </c>
      <c r="M12" s="32">
        <f t="shared" si="5"/>
        <v>0</v>
      </c>
      <c r="N12" s="33">
        <v>0</v>
      </c>
      <c r="O12" s="26">
        <v>0</v>
      </c>
      <c r="P12" s="67">
        <f>E12-'R7.12.1'!E12</f>
        <v>0</v>
      </c>
      <c r="Q12" s="67">
        <f t="shared" si="2"/>
        <v>0</v>
      </c>
    </row>
    <row r="13" spans="1:17" ht="20.100000000000001" customHeight="1">
      <c r="A13" s="84" t="s">
        <v>103</v>
      </c>
      <c r="B13" s="84"/>
      <c r="C13" s="27">
        <v>62</v>
      </c>
      <c r="D13" s="27">
        <v>88</v>
      </c>
      <c r="E13" s="28">
        <f t="shared" si="3"/>
        <v>150</v>
      </c>
      <c r="F13" s="29">
        <v>97</v>
      </c>
      <c r="G13" s="30">
        <f t="shared" si="0"/>
        <v>1</v>
      </c>
      <c r="H13" s="31">
        <v>1</v>
      </c>
      <c r="I13" s="31">
        <v>0</v>
      </c>
      <c r="J13" s="32">
        <f t="shared" si="4"/>
        <v>1</v>
      </c>
      <c r="K13" s="31">
        <v>0</v>
      </c>
      <c r="L13" s="31">
        <v>0</v>
      </c>
      <c r="M13" s="32">
        <f t="shared" si="5"/>
        <v>0</v>
      </c>
      <c r="N13" s="33">
        <v>0</v>
      </c>
      <c r="O13" s="26">
        <v>0</v>
      </c>
      <c r="P13" s="67">
        <f>E13-'R7.12.1'!E13</f>
        <v>1</v>
      </c>
      <c r="Q13" s="67">
        <f t="shared" si="2"/>
        <v>0</v>
      </c>
    </row>
    <row r="14" spans="1:17" s="3" customFormat="1" ht="20.100000000000001" customHeight="1">
      <c r="A14" s="85" t="s">
        <v>104</v>
      </c>
      <c r="B14" s="85"/>
      <c r="C14" s="27">
        <v>193</v>
      </c>
      <c r="D14" s="27">
        <v>143</v>
      </c>
      <c r="E14" s="28">
        <f t="shared" si="3"/>
        <v>336</v>
      </c>
      <c r="F14" s="29">
        <v>205</v>
      </c>
      <c r="G14" s="30">
        <f t="shared" si="0"/>
        <v>-2</v>
      </c>
      <c r="H14" s="31">
        <v>0</v>
      </c>
      <c r="I14" s="31">
        <v>2</v>
      </c>
      <c r="J14" s="32">
        <f t="shared" si="4"/>
        <v>-2</v>
      </c>
      <c r="K14" s="31">
        <v>0</v>
      </c>
      <c r="L14" s="31">
        <v>0</v>
      </c>
      <c r="M14" s="32">
        <f t="shared" si="5"/>
        <v>0</v>
      </c>
      <c r="N14" s="33">
        <v>0</v>
      </c>
      <c r="O14" s="26">
        <v>0</v>
      </c>
      <c r="P14" s="67">
        <f>E14-'R7.12.1'!E14</f>
        <v>-2</v>
      </c>
      <c r="Q14" s="67">
        <f t="shared" si="2"/>
        <v>0</v>
      </c>
    </row>
    <row r="15" spans="1:17" ht="20.100000000000001" customHeight="1">
      <c r="A15" s="85" t="s">
        <v>105</v>
      </c>
      <c r="B15" s="85"/>
      <c r="C15" s="27">
        <v>270</v>
      </c>
      <c r="D15" s="27">
        <v>353</v>
      </c>
      <c r="E15" s="28">
        <f t="shared" si="3"/>
        <v>623</v>
      </c>
      <c r="F15" s="29">
        <v>364</v>
      </c>
      <c r="G15" s="30">
        <f t="shared" si="0"/>
        <v>-5</v>
      </c>
      <c r="H15" s="31">
        <v>1</v>
      </c>
      <c r="I15" s="31">
        <v>2</v>
      </c>
      <c r="J15" s="32">
        <f t="shared" si="4"/>
        <v>-1</v>
      </c>
      <c r="K15" s="31">
        <v>0</v>
      </c>
      <c r="L15" s="31">
        <v>3</v>
      </c>
      <c r="M15" s="32">
        <f t="shared" si="5"/>
        <v>-3</v>
      </c>
      <c r="N15" s="33">
        <v>0</v>
      </c>
      <c r="O15" s="26">
        <v>-1</v>
      </c>
      <c r="P15" s="67">
        <f>E15-'R7.12.1'!E15</f>
        <v>-5</v>
      </c>
      <c r="Q15" s="67">
        <f t="shared" si="2"/>
        <v>0</v>
      </c>
    </row>
    <row r="16" spans="1:17" s="3" customFormat="1" ht="26.25" customHeight="1">
      <c r="A16" s="86" t="s">
        <v>106</v>
      </c>
      <c r="B16" s="86"/>
      <c r="C16" s="34">
        <v>350</v>
      </c>
      <c r="D16" s="34">
        <v>43</v>
      </c>
      <c r="E16" s="28">
        <f t="shared" si="3"/>
        <v>393</v>
      </c>
      <c r="F16" s="35">
        <v>391</v>
      </c>
      <c r="G16" s="36">
        <f t="shared" si="0"/>
        <v>-6</v>
      </c>
      <c r="H16" s="23">
        <v>6</v>
      </c>
      <c r="I16" s="23">
        <v>11</v>
      </c>
      <c r="J16" s="24">
        <f t="shared" si="4"/>
        <v>-5</v>
      </c>
      <c r="K16" s="23">
        <v>0</v>
      </c>
      <c r="L16" s="23">
        <v>0</v>
      </c>
      <c r="M16" s="24">
        <f t="shared" si="5"/>
        <v>0</v>
      </c>
      <c r="N16" s="25">
        <v>0</v>
      </c>
      <c r="O16" s="25">
        <v>-1</v>
      </c>
      <c r="P16" s="67">
        <f>E16-'R7.12.1'!E16</f>
        <v>-6</v>
      </c>
      <c r="Q16" s="67">
        <f t="shared" si="2"/>
        <v>0</v>
      </c>
    </row>
    <row r="17" spans="1:18" s="3" customFormat="1" ht="19.5" customHeight="1">
      <c r="A17" s="87" t="s">
        <v>107</v>
      </c>
      <c r="B17" s="87"/>
      <c r="C17" s="37">
        <v>164</v>
      </c>
      <c r="D17" s="37">
        <v>113</v>
      </c>
      <c r="E17" s="38">
        <f t="shared" si="3"/>
        <v>277</v>
      </c>
      <c r="F17" s="37">
        <v>238</v>
      </c>
      <c r="G17" s="16">
        <f t="shared" si="0"/>
        <v>-1</v>
      </c>
      <c r="H17" s="39">
        <v>2</v>
      </c>
      <c r="I17" s="39">
        <v>3</v>
      </c>
      <c r="J17" s="18">
        <f t="shared" si="4"/>
        <v>-1</v>
      </c>
      <c r="K17" s="39">
        <v>0</v>
      </c>
      <c r="L17" s="39">
        <v>0</v>
      </c>
      <c r="M17" s="18">
        <f t="shared" si="5"/>
        <v>0</v>
      </c>
      <c r="N17" s="40">
        <v>0</v>
      </c>
      <c r="O17" s="40">
        <v>0</v>
      </c>
      <c r="P17" s="67">
        <f>E17-'R7.12.1'!E17</f>
        <v>-1</v>
      </c>
      <c r="Q17" s="68">
        <f t="shared" si="2"/>
        <v>0</v>
      </c>
    </row>
    <row r="18" spans="1:18" s="3" customFormat="1" ht="20.100000000000001" customHeight="1">
      <c r="A18" s="88" t="s">
        <v>108</v>
      </c>
      <c r="B18" s="89"/>
      <c r="C18" s="41">
        <f>SUM(C6:C17)</f>
        <v>3560</v>
      </c>
      <c r="D18" s="41">
        <f>SUM(D6:D17)</f>
        <v>3453</v>
      </c>
      <c r="E18" s="38">
        <f>SUM(E6:E17)</f>
        <v>7013</v>
      </c>
      <c r="F18" s="41">
        <f>SUM(F6:F17)</f>
        <v>4241</v>
      </c>
      <c r="G18" s="16">
        <f t="shared" si="0"/>
        <v>-20</v>
      </c>
      <c r="H18" s="17">
        <f>H17+H5</f>
        <v>19</v>
      </c>
      <c r="I18" s="17">
        <f>I17+I5</f>
        <v>28</v>
      </c>
      <c r="J18" s="18">
        <f t="shared" si="4"/>
        <v>-9</v>
      </c>
      <c r="K18" s="17">
        <f>K17+K5</f>
        <v>4</v>
      </c>
      <c r="L18" s="17">
        <f>L17+L5</f>
        <v>14</v>
      </c>
      <c r="M18" s="18">
        <f t="shared" si="5"/>
        <v>-10</v>
      </c>
      <c r="N18" s="18">
        <f>N17+N5</f>
        <v>6</v>
      </c>
      <c r="O18" s="18">
        <f>O17+O5</f>
        <v>-7</v>
      </c>
      <c r="P18" s="67">
        <f>E18-'R7.12.1'!E18</f>
        <v>-20</v>
      </c>
      <c r="Q18" s="67">
        <f t="shared" si="2"/>
        <v>0</v>
      </c>
    </row>
    <row r="19" spans="1:18" ht="20.100000000000001" customHeight="1">
      <c r="A19" s="90" t="s">
        <v>109</v>
      </c>
      <c r="B19" s="90"/>
      <c r="C19" s="41">
        <f>SUM(C20:C22)</f>
        <v>2101</v>
      </c>
      <c r="D19" s="41">
        <f>SUM(D20:D22)</f>
        <v>2276</v>
      </c>
      <c r="E19" s="38">
        <f>SUM(E20:E22)</f>
        <v>4377</v>
      </c>
      <c r="F19" s="41">
        <f>SUM(F20:F22)</f>
        <v>2334</v>
      </c>
      <c r="G19" s="16">
        <f t="shared" si="0"/>
        <v>-13</v>
      </c>
      <c r="H19" s="17">
        <f>SUM(H20:H22)</f>
        <v>6</v>
      </c>
      <c r="I19" s="17">
        <f>SUM(I20:I22)</f>
        <v>7</v>
      </c>
      <c r="J19" s="18">
        <f t="shared" si="4"/>
        <v>-1</v>
      </c>
      <c r="K19" s="17">
        <f>SUM(K20:K22)</f>
        <v>1</v>
      </c>
      <c r="L19" s="17">
        <f>SUM(L20:L22)</f>
        <v>12</v>
      </c>
      <c r="M19" s="18">
        <f t="shared" si="5"/>
        <v>-11</v>
      </c>
      <c r="N19" s="18">
        <f>SUM(N20:N22)</f>
        <v>3</v>
      </c>
      <c r="O19" s="18">
        <f>SUM(O20:O22)</f>
        <v>-4</v>
      </c>
      <c r="P19" s="67">
        <f>E19-'R7.12.1'!E19</f>
        <v>-13</v>
      </c>
      <c r="Q19" s="67">
        <f t="shared" si="2"/>
        <v>0</v>
      </c>
    </row>
    <row r="20" spans="1:18" ht="20.100000000000001" customHeight="1">
      <c r="A20" s="91" t="s">
        <v>110</v>
      </c>
      <c r="B20" s="91"/>
      <c r="C20" s="20">
        <v>754</v>
      </c>
      <c r="D20" s="20">
        <v>810</v>
      </c>
      <c r="E20" s="21">
        <f>SUM(C20:D20)</f>
        <v>1564</v>
      </c>
      <c r="F20" s="20">
        <v>846</v>
      </c>
      <c r="G20" s="22">
        <f t="shared" si="0"/>
        <v>-6</v>
      </c>
      <c r="H20" s="42">
        <v>2</v>
      </c>
      <c r="I20" s="42">
        <v>1</v>
      </c>
      <c r="J20" s="43">
        <f t="shared" si="4"/>
        <v>1</v>
      </c>
      <c r="K20" s="42">
        <v>0</v>
      </c>
      <c r="L20" s="42">
        <v>3</v>
      </c>
      <c r="M20" s="43">
        <f t="shared" si="5"/>
        <v>-3</v>
      </c>
      <c r="N20" s="25">
        <v>0</v>
      </c>
      <c r="O20" s="26">
        <v>-4</v>
      </c>
      <c r="P20" s="67">
        <f>E20-'R7.12.1'!E20</f>
        <v>-6</v>
      </c>
      <c r="Q20" s="67">
        <f t="shared" si="2"/>
        <v>0</v>
      </c>
    </row>
    <row r="21" spans="1:18" ht="20.100000000000001" customHeight="1">
      <c r="A21" s="92" t="s">
        <v>111</v>
      </c>
      <c r="B21" s="92"/>
      <c r="C21" s="27">
        <v>918</v>
      </c>
      <c r="D21" s="27">
        <v>935</v>
      </c>
      <c r="E21" s="28">
        <f>SUM(C21:D21)</f>
        <v>1853</v>
      </c>
      <c r="F21" s="29">
        <v>964</v>
      </c>
      <c r="G21" s="30">
        <f t="shared" si="0"/>
        <v>-1</v>
      </c>
      <c r="H21" s="31">
        <v>2</v>
      </c>
      <c r="I21" s="31">
        <v>3</v>
      </c>
      <c r="J21" s="43">
        <f t="shared" si="4"/>
        <v>-1</v>
      </c>
      <c r="K21" s="31">
        <v>1</v>
      </c>
      <c r="L21" s="31">
        <v>4</v>
      </c>
      <c r="M21" s="43">
        <f t="shared" si="5"/>
        <v>-3</v>
      </c>
      <c r="N21" s="33">
        <v>3</v>
      </c>
      <c r="O21" s="26">
        <v>0</v>
      </c>
      <c r="P21" s="67">
        <f>E21-'R7.12.1'!E21</f>
        <v>-1</v>
      </c>
      <c r="Q21" s="67">
        <f t="shared" si="2"/>
        <v>0</v>
      </c>
      <c r="R21" s="44"/>
    </row>
    <row r="22" spans="1:18" ht="20.100000000000001" customHeight="1">
      <c r="A22" s="93" t="s">
        <v>112</v>
      </c>
      <c r="B22" s="93"/>
      <c r="C22" s="34">
        <v>429</v>
      </c>
      <c r="D22" s="34">
        <v>531</v>
      </c>
      <c r="E22" s="28">
        <f>SUM(C22:D22)</f>
        <v>960</v>
      </c>
      <c r="F22" s="34">
        <v>524</v>
      </c>
      <c r="G22" s="36">
        <f t="shared" si="0"/>
        <v>-6</v>
      </c>
      <c r="H22" s="45">
        <v>2</v>
      </c>
      <c r="I22" s="45">
        <v>3</v>
      </c>
      <c r="J22" s="24">
        <f t="shared" si="4"/>
        <v>-1</v>
      </c>
      <c r="K22" s="45">
        <v>0</v>
      </c>
      <c r="L22" s="45">
        <v>5</v>
      </c>
      <c r="M22" s="24">
        <f t="shared" si="5"/>
        <v>-5</v>
      </c>
      <c r="N22" s="46">
        <v>0</v>
      </c>
      <c r="O22" s="25">
        <v>0</v>
      </c>
      <c r="P22" s="67">
        <f>E22-'R7.12.1'!E22</f>
        <v>-6</v>
      </c>
      <c r="Q22" s="67">
        <f t="shared" si="2"/>
        <v>0</v>
      </c>
    </row>
    <row r="23" spans="1:18" s="3" customFormat="1" ht="20.100000000000001" customHeight="1">
      <c r="A23" s="94" t="s">
        <v>107</v>
      </c>
      <c r="B23" s="94"/>
      <c r="C23" s="37">
        <v>194</v>
      </c>
      <c r="D23" s="37">
        <v>88</v>
      </c>
      <c r="E23" s="21">
        <f>SUM(C23:D23)</f>
        <v>282</v>
      </c>
      <c r="F23" s="37">
        <v>234</v>
      </c>
      <c r="G23" s="16">
        <f t="shared" si="0"/>
        <v>3</v>
      </c>
      <c r="H23" s="39">
        <v>18</v>
      </c>
      <c r="I23" s="39">
        <v>15</v>
      </c>
      <c r="J23" s="18">
        <f t="shared" si="4"/>
        <v>3</v>
      </c>
      <c r="K23" s="39">
        <v>0</v>
      </c>
      <c r="L23" s="39">
        <v>0</v>
      </c>
      <c r="M23" s="18">
        <f t="shared" si="5"/>
        <v>0</v>
      </c>
      <c r="N23" s="40">
        <v>0</v>
      </c>
      <c r="O23" s="40">
        <v>0</v>
      </c>
      <c r="P23" s="67">
        <f>E23-'R7.12.1'!E23</f>
        <v>3</v>
      </c>
      <c r="Q23" s="67">
        <f t="shared" si="2"/>
        <v>0</v>
      </c>
    </row>
    <row r="24" spans="1:18" ht="20.100000000000001" customHeight="1">
      <c r="A24" s="94" t="s">
        <v>113</v>
      </c>
      <c r="B24" s="94"/>
      <c r="C24" s="41">
        <f>SUM(C20:C23)</f>
        <v>2295</v>
      </c>
      <c r="D24" s="41">
        <f>SUM(D20:D23)</f>
        <v>2364</v>
      </c>
      <c r="E24" s="38">
        <f>SUM(E20:E23)</f>
        <v>4659</v>
      </c>
      <c r="F24" s="41">
        <f>SUM(F20:F23)</f>
        <v>2568</v>
      </c>
      <c r="G24" s="47">
        <f t="shared" si="0"/>
        <v>-10</v>
      </c>
      <c r="H24" s="18">
        <f t="shared" ref="H24:O24" si="6">H19+H23</f>
        <v>24</v>
      </c>
      <c r="I24" s="18">
        <f t="shared" si="6"/>
        <v>22</v>
      </c>
      <c r="J24" s="18">
        <f t="shared" si="6"/>
        <v>2</v>
      </c>
      <c r="K24" s="17">
        <f t="shared" si="6"/>
        <v>1</v>
      </c>
      <c r="L24" s="17">
        <f t="shared" si="6"/>
        <v>12</v>
      </c>
      <c r="M24" s="18">
        <f t="shared" si="6"/>
        <v>-11</v>
      </c>
      <c r="N24" s="18">
        <f t="shared" si="6"/>
        <v>3</v>
      </c>
      <c r="O24" s="18">
        <f t="shared" si="6"/>
        <v>-4</v>
      </c>
      <c r="P24" s="67">
        <f>E24-'R7.12.1'!E24</f>
        <v>-10</v>
      </c>
      <c r="Q24" s="67">
        <f t="shared" si="2"/>
        <v>0</v>
      </c>
    </row>
    <row r="25" spans="1:18" ht="20.100000000000001" customHeight="1">
      <c r="A25" s="90" t="s">
        <v>114</v>
      </c>
      <c r="B25" s="90"/>
      <c r="C25" s="41">
        <f>SUM(C26:C31)</f>
        <v>1131</v>
      </c>
      <c r="D25" s="41">
        <f>SUM(D26:D31)</f>
        <v>1262</v>
      </c>
      <c r="E25" s="38">
        <f>SUM(E26:E31)</f>
        <v>2393</v>
      </c>
      <c r="F25" s="41">
        <f>SUM(F26:F31)</f>
        <v>1392</v>
      </c>
      <c r="G25" s="16">
        <f t="shared" si="0"/>
        <v>-3</v>
      </c>
      <c r="H25" s="17">
        <f>SUM(H26:H31)</f>
        <v>8</v>
      </c>
      <c r="I25" s="17">
        <f>SUM(I26:I31)</f>
        <v>4</v>
      </c>
      <c r="J25" s="18">
        <f t="shared" ref="J25:J45" si="7">H25-I25</f>
        <v>4</v>
      </c>
      <c r="K25" s="17">
        <f>SUM(K26:K31)</f>
        <v>0</v>
      </c>
      <c r="L25" s="17">
        <f>SUM(L26:L31)</f>
        <v>7</v>
      </c>
      <c r="M25" s="18">
        <f t="shared" ref="M25:M45" si="8">K25-L25</f>
        <v>-7</v>
      </c>
      <c r="N25" s="18">
        <f>SUM(N26:N31)</f>
        <v>0</v>
      </c>
      <c r="O25" s="18">
        <f>SUM(O26:O31)</f>
        <v>0</v>
      </c>
      <c r="P25" s="67">
        <f>E25-'R7.12.1'!E25</f>
        <v>-3</v>
      </c>
      <c r="Q25" s="67">
        <f t="shared" si="2"/>
        <v>0</v>
      </c>
    </row>
    <row r="26" spans="1:18" ht="20.100000000000001" customHeight="1">
      <c r="A26" s="91" t="s">
        <v>115</v>
      </c>
      <c r="B26" s="91"/>
      <c r="C26" s="20">
        <v>157</v>
      </c>
      <c r="D26" s="20">
        <v>190</v>
      </c>
      <c r="E26" s="21">
        <f t="shared" ref="E26:E32" si="9">C26+D26</f>
        <v>347</v>
      </c>
      <c r="F26" s="20">
        <v>210</v>
      </c>
      <c r="G26" s="22">
        <f t="shared" si="0"/>
        <v>0</v>
      </c>
      <c r="H26" s="42">
        <v>2</v>
      </c>
      <c r="I26" s="42">
        <v>0</v>
      </c>
      <c r="J26" s="43">
        <f t="shared" si="7"/>
        <v>2</v>
      </c>
      <c r="K26" s="42">
        <v>0</v>
      </c>
      <c r="L26" s="42">
        <v>2</v>
      </c>
      <c r="M26" s="43">
        <f t="shared" si="8"/>
        <v>-2</v>
      </c>
      <c r="N26" s="25">
        <v>0</v>
      </c>
      <c r="O26" s="26">
        <v>0</v>
      </c>
      <c r="P26" s="67">
        <f>E26-'R7.12.1'!E26</f>
        <v>0</v>
      </c>
      <c r="Q26" s="67">
        <f t="shared" si="2"/>
        <v>0</v>
      </c>
    </row>
    <row r="27" spans="1:18" ht="19.5" customHeight="1">
      <c r="A27" s="92" t="s">
        <v>116</v>
      </c>
      <c r="B27" s="92"/>
      <c r="C27" s="27">
        <v>115</v>
      </c>
      <c r="D27" s="27">
        <v>109</v>
      </c>
      <c r="E27" s="28">
        <f t="shared" si="9"/>
        <v>224</v>
      </c>
      <c r="F27" s="29">
        <v>125</v>
      </c>
      <c r="G27" s="30">
        <f t="shared" si="0"/>
        <v>0</v>
      </c>
      <c r="H27" s="31">
        <v>1</v>
      </c>
      <c r="I27" s="31">
        <v>0</v>
      </c>
      <c r="J27" s="43">
        <f t="shared" si="7"/>
        <v>1</v>
      </c>
      <c r="K27" s="31">
        <v>0</v>
      </c>
      <c r="L27" s="31">
        <v>1</v>
      </c>
      <c r="M27" s="43">
        <f t="shared" si="8"/>
        <v>-1</v>
      </c>
      <c r="N27" s="33">
        <v>0</v>
      </c>
      <c r="O27" s="26">
        <v>0</v>
      </c>
      <c r="P27" s="67">
        <f>E27-'R7.12.1'!E27</f>
        <v>0</v>
      </c>
      <c r="Q27" s="67">
        <f t="shared" si="2"/>
        <v>0</v>
      </c>
    </row>
    <row r="28" spans="1:18" ht="20.100000000000001" customHeight="1">
      <c r="A28" s="92" t="s">
        <v>117</v>
      </c>
      <c r="B28" s="92"/>
      <c r="C28" s="27">
        <v>204</v>
      </c>
      <c r="D28" s="27">
        <v>220</v>
      </c>
      <c r="E28" s="28">
        <f t="shared" si="9"/>
        <v>424</v>
      </c>
      <c r="F28" s="29">
        <v>261</v>
      </c>
      <c r="G28" s="30">
        <f t="shared" si="0"/>
        <v>-1</v>
      </c>
      <c r="H28" s="31">
        <v>1</v>
      </c>
      <c r="I28" s="31">
        <v>1</v>
      </c>
      <c r="J28" s="43">
        <f t="shared" si="7"/>
        <v>0</v>
      </c>
      <c r="K28" s="31">
        <v>0</v>
      </c>
      <c r="L28" s="31">
        <v>1</v>
      </c>
      <c r="M28" s="43">
        <f t="shared" si="8"/>
        <v>-1</v>
      </c>
      <c r="N28" s="33">
        <v>0</v>
      </c>
      <c r="O28" s="26">
        <v>0</v>
      </c>
      <c r="P28" s="67">
        <f>E28-'R7.12.1'!E28</f>
        <v>-1</v>
      </c>
      <c r="Q28" s="67">
        <f t="shared" si="2"/>
        <v>0</v>
      </c>
    </row>
    <row r="29" spans="1:18" ht="20.100000000000001" customHeight="1">
      <c r="A29" s="92" t="s">
        <v>118</v>
      </c>
      <c r="B29" s="92"/>
      <c r="C29" s="27">
        <v>385</v>
      </c>
      <c r="D29" s="27">
        <v>452</v>
      </c>
      <c r="E29" s="28">
        <f t="shared" si="9"/>
        <v>837</v>
      </c>
      <c r="F29" s="29">
        <v>478</v>
      </c>
      <c r="G29" s="30">
        <f t="shared" si="0"/>
        <v>-2</v>
      </c>
      <c r="H29" s="31">
        <v>4</v>
      </c>
      <c r="I29" s="31">
        <v>3</v>
      </c>
      <c r="J29" s="43">
        <f t="shared" si="7"/>
        <v>1</v>
      </c>
      <c r="K29" s="31">
        <v>0</v>
      </c>
      <c r="L29" s="31">
        <v>3</v>
      </c>
      <c r="M29" s="43">
        <f t="shared" si="8"/>
        <v>-3</v>
      </c>
      <c r="N29" s="33">
        <v>0</v>
      </c>
      <c r="O29" s="26">
        <v>0</v>
      </c>
      <c r="P29" s="67">
        <f>E29-'R7.12.1'!E29</f>
        <v>-2</v>
      </c>
      <c r="Q29" s="67">
        <f t="shared" si="2"/>
        <v>0</v>
      </c>
    </row>
    <row r="30" spans="1:18" ht="20.100000000000001" customHeight="1">
      <c r="A30" s="92" t="s">
        <v>119</v>
      </c>
      <c r="B30" s="92"/>
      <c r="C30" s="27">
        <v>155</v>
      </c>
      <c r="D30" s="27">
        <v>176</v>
      </c>
      <c r="E30" s="28">
        <f t="shared" si="9"/>
        <v>331</v>
      </c>
      <c r="F30" s="29">
        <v>181</v>
      </c>
      <c r="G30" s="30">
        <f t="shared" si="0"/>
        <v>0</v>
      </c>
      <c r="H30" s="31">
        <v>0</v>
      </c>
      <c r="I30" s="31">
        <v>0</v>
      </c>
      <c r="J30" s="43">
        <f t="shared" si="7"/>
        <v>0</v>
      </c>
      <c r="K30" s="31">
        <v>0</v>
      </c>
      <c r="L30" s="31">
        <v>0</v>
      </c>
      <c r="M30" s="43">
        <f t="shared" si="8"/>
        <v>0</v>
      </c>
      <c r="N30" s="33">
        <v>0</v>
      </c>
      <c r="O30" s="26">
        <v>0</v>
      </c>
      <c r="P30" s="67">
        <f>E30-'R7.12.1'!E30</f>
        <v>0</v>
      </c>
      <c r="Q30" s="67">
        <f t="shared" si="2"/>
        <v>0</v>
      </c>
    </row>
    <row r="31" spans="1:18" ht="20.100000000000001" customHeight="1">
      <c r="A31" s="93" t="s">
        <v>120</v>
      </c>
      <c r="B31" s="93"/>
      <c r="C31" s="34">
        <v>115</v>
      </c>
      <c r="D31" s="34">
        <v>115</v>
      </c>
      <c r="E31" s="48">
        <f t="shared" si="9"/>
        <v>230</v>
      </c>
      <c r="F31" s="34">
        <v>137</v>
      </c>
      <c r="G31" s="36">
        <f t="shared" si="0"/>
        <v>0</v>
      </c>
      <c r="H31" s="45">
        <v>0</v>
      </c>
      <c r="I31" s="45">
        <v>0</v>
      </c>
      <c r="J31" s="24">
        <f t="shared" si="7"/>
        <v>0</v>
      </c>
      <c r="K31" s="45">
        <v>0</v>
      </c>
      <c r="L31" s="45">
        <v>0</v>
      </c>
      <c r="M31" s="24">
        <f t="shared" si="8"/>
        <v>0</v>
      </c>
      <c r="N31" s="25">
        <v>0</v>
      </c>
      <c r="O31" s="25">
        <v>0</v>
      </c>
      <c r="P31" s="67">
        <f>E31-'R7.12.1'!E31</f>
        <v>0</v>
      </c>
      <c r="Q31" s="67">
        <f t="shared" si="2"/>
        <v>0</v>
      </c>
    </row>
    <row r="32" spans="1:18" s="3" customFormat="1" ht="20.100000000000001" customHeight="1">
      <c r="A32" s="94" t="s">
        <v>107</v>
      </c>
      <c r="B32" s="94"/>
      <c r="C32" s="37">
        <v>278</v>
      </c>
      <c r="D32" s="37">
        <v>52</v>
      </c>
      <c r="E32" s="38">
        <f t="shared" si="9"/>
        <v>330</v>
      </c>
      <c r="F32" s="37">
        <v>299</v>
      </c>
      <c r="G32" s="16">
        <f t="shared" si="0"/>
        <v>2</v>
      </c>
      <c r="H32" s="39">
        <v>7</v>
      </c>
      <c r="I32" s="39">
        <v>6</v>
      </c>
      <c r="J32" s="18">
        <f t="shared" si="7"/>
        <v>1</v>
      </c>
      <c r="K32" s="39">
        <v>0</v>
      </c>
      <c r="L32" s="39">
        <v>0</v>
      </c>
      <c r="M32" s="18">
        <f t="shared" si="8"/>
        <v>0</v>
      </c>
      <c r="N32" s="40">
        <v>2</v>
      </c>
      <c r="O32" s="40">
        <v>-1</v>
      </c>
      <c r="P32" s="67">
        <f>E32-'R7.12.1'!E32</f>
        <v>2</v>
      </c>
      <c r="Q32" s="67">
        <f t="shared" si="2"/>
        <v>0</v>
      </c>
    </row>
    <row r="33" spans="1:17" ht="20.100000000000001" customHeight="1">
      <c r="A33" s="94" t="s">
        <v>121</v>
      </c>
      <c r="B33" s="94"/>
      <c r="C33" s="41">
        <f>SUM(C26:C32)</f>
        <v>1409</v>
      </c>
      <c r="D33" s="41">
        <f>SUM(D26:D32)</f>
        <v>1314</v>
      </c>
      <c r="E33" s="38">
        <f>SUM(E26:E32)</f>
        <v>2723</v>
      </c>
      <c r="F33" s="41">
        <f>SUM(F26:F32)</f>
        <v>1691</v>
      </c>
      <c r="G33" s="16">
        <f t="shared" si="0"/>
        <v>-1</v>
      </c>
      <c r="H33" s="17">
        <f>H32+H25</f>
        <v>15</v>
      </c>
      <c r="I33" s="17">
        <f>I32+I25</f>
        <v>10</v>
      </c>
      <c r="J33" s="18">
        <f t="shared" si="7"/>
        <v>5</v>
      </c>
      <c r="K33" s="17">
        <f>K32+K25</f>
        <v>0</v>
      </c>
      <c r="L33" s="17">
        <f>L25+L32</f>
        <v>7</v>
      </c>
      <c r="M33" s="18">
        <f t="shared" si="8"/>
        <v>-7</v>
      </c>
      <c r="N33" s="18">
        <f>N32+N25</f>
        <v>2</v>
      </c>
      <c r="O33" s="18">
        <f>O25+O32</f>
        <v>-1</v>
      </c>
      <c r="P33" s="67">
        <f>E33-'R7.12.1'!E33</f>
        <v>-1</v>
      </c>
      <c r="Q33" s="67">
        <f t="shared" si="2"/>
        <v>0</v>
      </c>
    </row>
    <row r="34" spans="1:17" ht="20.100000000000001" customHeight="1">
      <c r="A34" s="90" t="s">
        <v>122</v>
      </c>
      <c r="B34" s="90"/>
      <c r="C34" s="41">
        <f>SUM(C35:C40)</f>
        <v>2747</v>
      </c>
      <c r="D34" s="41">
        <f>SUM(D35:D40)</f>
        <v>2885</v>
      </c>
      <c r="E34" s="38">
        <f>SUM(E35:E40)</f>
        <v>5632</v>
      </c>
      <c r="F34" s="41">
        <f>SUM(F35:F40)</f>
        <v>3075</v>
      </c>
      <c r="G34" s="16">
        <f t="shared" si="0"/>
        <v>-22</v>
      </c>
      <c r="H34" s="17">
        <f>SUM(H35:H40)</f>
        <v>2</v>
      </c>
      <c r="I34" s="17">
        <f>SUM(I35:I40)</f>
        <v>6</v>
      </c>
      <c r="J34" s="18">
        <f t="shared" si="7"/>
        <v>-4</v>
      </c>
      <c r="K34" s="17">
        <f>SUM(K35:K40)</f>
        <v>0</v>
      </c>
      <c r="L34" s="17">
        <f>SUM(L35:L40)</f>
        <v>20</v>
      </c>
      <c r="M34" s="18">
        <f t="shared" si="8"/>
        <v>-20</v>
      </c>
      <c r="N34" s="18">
        <f>SUM(N35:N40)</f>
        <v>8</v>
      </c>
      <c r="O34" s="18">
        <f>SUM(O35:O40)</f>
        <v>-6</v>
      </c>
      <c r="P34" s="67">
        <f>E34-'R7.12.1'!E34</f>
        <v>-22</v>
      </c>
      <c r="Q34" s="67">
        <f t="shared" si="2"/>
        <v>0</v>
      </c>
    </row>
    <row r="35" spans="1:17" ht="20.100000000000001" customHeight="1">
      <c r="A35" s="91" t="s">
        <v>123</v>
      </c>
      <c r="B35" s="91"/>
      <c r="C35" s="20">
        <v>257</v>
      </c>
      <c r="D35" s="20">
        <v>292</v>
      </c>
      <c r="E35" s="21">
        <f t="shared" ref="E35:E41" si="10">SUM(C35:D35)</f>
        <v>549</v>
      </c>
      <c r="F35" s="20">
        <v>320</v>
      </c>
      <c r="G35" s="22">
        <f t="shared" si="0"/>
        <v>0</v>
      </c>
      <c r="H35" s="42">
        <v>0</v>
      </c>
      <c r="I35" s="42">
        <v>0</v>
      </c>
      <c r="J35" s="43">
        <f t="shared" si="7"/>
        <v>0</v>
      </c>
      <c r="K35" s="42">
        <v>0</v>
      </c>
      <c r="L35" s="42">
        <v>0</v>
      </c>
      <c r="M35" s="43">
        <f t="shared" si="8"/>
        <v>0</v>
      </c>
      <c r="N35" s="25">
        <v>0</v>
      </c>
      <c r="O35" s="26">
        <v>0</v>
      </c>
      <c r="P35" s="67">
        <f>E35-'R7.12.1'!E35</f>
        <v>0</v>
      </c>
      <c r="Q35" s="67">
        <f t="shared" si="2"/>
        <v>0</v>
      </c>
    </row>
    <row r="36" spans="1:17" ht="20.100000000000001" customHeight="1">
      <c r="A36" s="92" t="s">
        <v>124</v>
      </c>
      <c r="B36" s="92"/>
      <c r="C36" s="27">
        <v>935</v>
      </c>
      <c r="D36" s="27">
        <v>966</v>
      </c>
      <c r="E36" s="28">
        <f t="shared" si="10"/>
        <v>1901</v>
      </c>
      <c r="F36" s="29">
        <v>975</v>
      </c>
      <c r="G36" s="30">
        <f t="shared" si="0"/>
        <v>1</v>
      </c>
      <c r="H36" s="31">
        <v>2</v>
      </c>
      <c r="I36" s="31">
        <v>0</v>
      </c>
      <c r="J36" s="43">
        <f t="shared" si="7"/>
        <v>2</v>
      </c>
      <c r="K36" s="31">
        <v>0</v>
      </c>
      <c r="L36" s="31">
        <v>7</v>
      </c>
      <c r="M36" s="43">
        <f t="shared" si="8"/>
        <v>-7</v>
      </c>
      <c r="N36" s="33">
        <v>7</v>
      </c>
      <c r="O36" s="26">
        <v>-1</v>
      </c>
      <c r="P36" s="67">
        <f>E36-'R7.12.1'!E36</f>
        <v>1</v>
      </c>
      <c r="Q36" s="67">
        <f t="shared" si="2"/>
        <v>0</v>
      </c>
    </row>
    <row r="37" spans="1:17" ht="20.100000000000001" customHeight="1">
      <c r="A37" s="92" t="s">
        <v>125</v>
      </c>
      <c r="B37" s="92"/>
      <c r="C37" s="27">
        <v>180</v>
      </c>
      <c r="D37" s="27">
        <v>175</v>
      </c>
      <c r="E37" s="28">
        <f t="shared" si="10"/>
        <v>355</v>
      </c>
      <c r="F37" s="29">
        <v>199</v>
      </c>
      <c r="G37" s="30">
        <f t="shared" si="0"/>
        <v>-4</v>
      </c>
      <c r="H37" s="31">
        <v>0</v>
      </c>
      <c r="I37" s="31">
        <v>1</v>
      </c>
      <c r="J37" s="43">
        <f t="shared" si="7"/>
        <v>-1</v>
      </c>
      <c r="K37" s="31">
        <v>0</v>
      </c>
      <c r="L37" s="31">
        <v>3</v>
      </c>
      <c r="M37" s="43">
        <f t="shared" si="8"/>
        <v>-3</v>
      </c>
      <c r="N37" s="33">
        <v>0</v>
      </c>
      <c r="O37" s="26">
        <v>0</v>
      </c>
      <c r="P37" s="67">
        <f>E37-'R7.12.1'!E37</f>
        <v>-4</v>
      </c>
      <c r="Q37" s="67">
        <f t="shared" si="2"/>
        <v>0</v>
      </c>
    </row>
    <row r="38" spans="1:17" ht="20.100000000000001" customHeight="1">
      <c r="A38" s="92" t="s">
        <v>126</v>
      </c>
      <c r="B38" s="92"/>
      <c r="C38" s="27">
        <v>311</v>
      </c>
      <c r="D38" s="27">
        <v>331</v>
      </c>
      <c r="E38" s="28">
        <f t="shared" si="10"/>
        <v>642</v>
      </c>
      <c r="F38" s="29">
        <v>366</v>
      </c>
      <c r="G38" s="30">
        <f t="shared" si="0"/>
        <v>-2</v>
      </c>
      <c r="H38" s="31">
        <v>0</v>
      </c>
      <c r="I38" s="31">
        <v>1</v>
      </c>
      <c r="J38" s="43">
        <f t="shared" si="7"/>
        <v>-1</v>
      </c>
      <c r="K38" s="31">
        <v>0</v>
      </c>
      <c r="L38" s="31">
        <v>1</v>
      </c>
      <c r="M38" s="43">
        <f t="shared" si="8"/>
        <v>-1</v>
      </c>
      <c r="N38" s="33">
        <v>0</v>
      </c>
      <c r="O38" s="26">
        <v>0</v>
      </c>
      <c r="P38" s="67">
        <f>E38-'R7.12.1'!E38</f>
        <v>-2</v>
      </c>
      <c r="Q38" s="67">
        <f t="shared" si="2"/>
        <v>0</v>
      </c>
    </row>
    <row r="39" spans="1:17" ht="20.100000000000001" customHeight="1">
      <c r="A39" s="92" t="s">
        <v>127</v>
      </c>
      <c r="B39" s="92"/>
      <c r="C39" s="27">
        <v>478</v>
      </c>
      <c r="D39" s="27">
        <v>511</v>
      </c>
      <c r="E39" s="28">
        <f t="shared" si="10"/>
        <v>989</v>
      </c>
      <c r="F39" s="29">
        <v>569</v>
      </c>
      <c r="G39" s="30">
        <f t="shared" si="0"/>
        <v>-11</v>
      </c>
      <c r="H39" s="31">
        <v>0</v>
      </c>
      <c r="I39" s="31">
        <v>3</v>
      </c>
      <c r="J39" s="43">
        <f t="shared" si="7"/>
        <v>-3</v>
      </c>
      <c r="K39" s="31">
        <v>0</v>
      </c>
      <c r="L39" s="31">
        <v>7</v>
      </c>
      <c r="M39" s="43">
        <f t="shared" si="8"/>
        <v>-7</v>
      </c>
      <c r="N39" s="33">
        <v>1</v>
      </c>
      <c r="O39" s="26">
        <v>-2</v>
      </c>
      <c r="P39" s="67">
        <f>E39-'R7.12.1'!E39</f>
        <v>-11</v>
      </c>
      <c r="Q39" s="67">
        <f t="shared" si="2"/>
        <v>0</v>
      </c>
    </row>
    <row r="40" spans="1:17" ht="20.100000000000001" customHeight="1">
      <c r="A40" s="93" t="s">
        <v>128</v>
      </c>
      <c r="B40" s="93"/>
      <c r="C40" s="34">
        <v>586</v>
      </c>
      <c r="D40" s="34">
        <v>610</v>
      </c>
      <c r="E40" s="49">
        <f t="shared" si="10"/>
        <v>1196</v>
      </c>
      <c r="F40" s="34">
        <v>646</v>
      </c>
      <c r="G40" s="36">
        <f t="shared" si="0"/>
        <v>-6</v>
      </c>
      <c r="H40" s="45">
        <v>0</v>
      </c>
      <c r="I40" s="45">
        <v>1</v>
      </c>
      <c r="J40" s="24">
        <f t="shared" si="7"/>
        <v>-1</v>
      </c>
      <c r="K40" s="45">
        <v>0</v>
      </c>
      <c r="L40" s="45">
        <v>2</v>
      </c>
      <c r="M40" s="24">
        <f t="shared" si="8"/>
        <v>-2</v>
      </c>
      <c r="N40" s="25">
        <v>0</v>
      </c>
      <c r="O40" s="25">
        <v>-3</v>
      </c>
      <c r="P40" s="67">
        <f>E40-'R7.12.1'!E40</f>
        <v>-6</v>
      </c>
      <c r="Q40" s="67">
        <f t="shared" si="2"/>
        <v>0</v>
      </c>
    </row>
    <row r="41" spans="1:17" s="3" customFormat="1" ht="20.100000000000001" customHeight="1">
      <c r="A41" s="94" t="s">
        <v>107</v>
      </c>
      <c r="B41" s="94"/>
      <c r="C41" s="37">
        <v>77</v>
      </c>
      <c r="D41" s="37">
        <v>77</v>
      </c>
      <c r="E41" s="38">
        <f t="shared" si="10"/>
        <v>154</v>
      </c>
      <c r="F41" s="37">
        <v>117</v>
      </c>
      <c r="G41" s="16">
        <f t="shared" si="0"/>
        <v>-5</v>
      </c>
      <c r="H41" s="39">
        <v>4</v>
      </c>
      <c r="I41" s="39">
        <v>9</v>
      </c>
      <c r="J41" s="18">
        <f t="shared" si="7"/>
        <v>-5</v>
      </c>
      <c r="K41" s="39">
        <v>1</v>
      </c>
      <c r="L41" s="39">
        <v>0</v>
      </c>
      <c r="M41" s="18">
        <f t="shared" si="8"/>
        <v>1</v>
      </c>
      <c r="N41" s="40">
        <v>1</v>
      </c>
      <c r="O41" s="40">
        <v>-2</v>
      </c>
      <c r="P41" s="67">
        <f>E41-'R7.12.1'!E41</f>
        <v>-5</v>
      </c>
      <c r="Q41" s="67">
        <f t="shared" si="2"/>
        <v>0</v>
      </c>
    </row>
    <row r="42" spans="1:17" ht="20.100000000000001" customHeight="1">
      <c r="A42" s="95" t="s">
        <v>129</v>
      </c>
      <c r="B42" s="95"/>
      <c r="C42" s="14">
        <f>SUM(C35:C41)</f>
        <v>2824</v>
      </c>
      <c r="D42" s="14">
        <f>SUM(D35:D41)</f>
        <v>2962</v>
      </c>
      <c r="E42" s="15">
        <f>SUM(E35:E41)</f>
        <v>5786</v>
      </c>
      <c r="F42" s="14">
        <f>SUM(F35:F41)</f>
        <v>3192</v>
      </c>
      <c r="G42" s="16">
        <f t="shared" si="0"/>
        <v>-27</v>
      </c>
      <c r="H42" s="17">
        <f>H41+H34</f>
        <v>6</v>
      </c>
      <c r="I42" s="17">
        <f>I41+I34</f>
        <v>15</v>
      </c>
      <c r="J42" s="18">
        <f t="shared" si="7"/>
        <v>-9</v>
      </c>
      <c r="K42" s="17">
        <f>K41+K34</f>
        <v>1</v>
      </c>
      <c r="L42" s="17">
        <f>L41+L34</f>
        <v>20</v>
      </c>
      <c r="M42" s="18">
        <f t="shared" si="8"/>
        <v>-19</v>
      </c>
      <c r="N42" s="18">
        <f>N41+N34</f>
        <v>9</v>
      </c>
      <c r="O42" s="18">
        <f>O41+O34</f>
        <v>-8</v>
      </c>
      <c r="P42" s="67">
        <f>E42-'R7.12.1'!E42</f>
        <v>-27</v>
      </c>
      <c r="Q42" s="67">
        <f t="shared" si="2"/>
        <v>0</v>
      </c>
    </row>
    <row r="43" spans="1:17" ht="20.100000000000001" customHeight="1">
      <c r="A43" s="96" t="s">
        <v>130</v>
      </c>
      <c r="B43" s="51" t="s">
        <v>131</v>
      </c>
      <c r="C43" s="52">
        <f>C5+C19+C25+C34</f>
        <v>9375</v>
      </c>
      <c r="D43" s="52">
        <f>D5+D19+D25+D34</f>
        <v>9763</v>
      </c>
      <c r="E43" s="52">
        <f>E5+E19+E25+E34</f>
        <v>19138</v>
      </c>
      <c r="F43" s="52">
        <f>F5+F19+F25+F34</f>
        <v>10804</v>
      </c>
      <c r="G43" s="53">
        <f t="shared" si="0"/>
        <v>-57</v>
      </c>
      <c r="H43" s="54">
        <f>H34+H25+H19+H5</f>
        <v>33</v>
      </c>
      <c r="I43" s="54">
        <f>I34+I25+I19+I5</f>
        <v>42</v>
      </c>
      <c r="J43" s="54">
        <f t="shared" si="7"/>
        <v>-9</v>
      </c>
      <c r="K43" s="54">
        <f>K34+K25+K19+K5</f>
        <v>5</v>
      </c>
      <c r="L43" s="54">
        <f>L34+L25+L19+L5</f>
        <v>53</v>
      </c>
      <c r="M43" s="54">
        <f t="shared" si="8"/>
        <v>-48</v>
      </c>
      <c r="N43" s="54">
        <f>N34+N25+N19+N5</f>
        <v>17</v>
      </c>
      <c r="O43" s="54">
        <f>O34+O25+O19+O5</f>
        <v>-17</v>
      </c>
      <c r="P43" s="67">
        <f>E43-'R7.12.1'!E43</f>
        <v>-57</v>
      </c>
      <c r="Q43" s="67">
        <f t="shared" si="2"/>
        <v>0</v>
      </c>
    </row>
    <row r="44" spans="1:17" ht="20.100000000000001" customHeight="1">
      <c r="A44" s="97"/>
      <c r="B44" s="55" t="s">
        <v>132</v>
      </c>
      <c r="C44" s="52">
        <f>C17+C23+C32+C41</f>
        <v>713</v>
      </c>
      <c r="D44" s="52">
        <f>D17+D23+D32+D41</f>
        <v>330</v>
      </c>
      <c r="E44" s="52">
        <f>E17+E23+E32+E41</f>
        <v>1043</v>
      </c>
      <c r="F44" s="52">
        <f>F17+F23+F32+F41</f>
        <v>888</v>
      </c>
      <c r="G44" s="56">
        <f t="shared" si="0"/>
        <v>-1</v>
      </c>
      <c r="H44" s="40">
        <f>H41+H32+H23+H17</f>
        <v>31</v>
      </c>
      <c r="I44" s="40">
        <f>I41+I32+I23+I17</f>
        <v>33</v>
      </c>
      <c r="J44" s="40">
        <f t="shared" si="7"/>
        <v>-2</v>
      </c>
      <c r="K44" s="39">
        <f>K41+K32+K23+K17</f>
        <v>1</v>
      </c>
      <c r="L44" s="40">
        <f>L41+L32+L23+L17</f>
        <v>0</v>
      </c>
      <c r="M44" s="40">
        <f t="shared" si="8"/>
        <v>1</v>
      </c>
      <c r="N44" s="40">
        <f>N41+N32+N23+N17</f>
        <v>3</v>
      </c>
      <c r="O44" s="40">
        <f>O41+O32+O23+O17</f>
        <v>-3</v>
      </c>
      <c r="P44" s="67">
        <f>E44-'R7.12.1'!E44</f>
        <v>-1</v>
      </c>
      <c r="Q44" s="67">
        <f t="shared" si="2"/>
        <v>0</v>
      </c>
    </row>
    <row r="45" spans="1:17" ht="20.100000000000001" customHeight="1">
      <c r="A45" s="98"/>
      <c r="B45" s="51" t="s">
        <v>133</v>
      </c>
      <c r="C45" s="52">
        <f>C43+C44</f>
        <v>10088</v>
      </c>
      <c r="D45" s="52">
        <f>D43+D44</f>
        <v>10093</v>
      </c>
      <c r="E45" s="52">
        <f>C45+D45</f>
        <v>20181</v>
      </c>
      <c r="F45" s="52">
        <f>F43+F44</f>
        <v>11692</v>
      </c>
      <c r="G45" s="53">
        <f t="shared" si="0"/>
        <v>-58</v>
      </c>
      <c r="H45" s="54">
        <f>H42+H33+H24+H18</f>
        <v>64</v>
      </c>
      <c r="I45" s="54">
        <f>I42+I33+I24+I18</f>
        <v>75</v>
      </c>
      <c r="J45" s="54">
        <f t="shared" si="7"/>
        <v>-11</v>
      </c>
      <c r="K45" s="57">
        <f>K42+K33+K24+K18</f>
        <v>6</v>
      </c>
      <c r="L45" s="57">
        <f>L42+L33+L24+L18</f>
        <v>53</v>
      </c>
      <c r="M45" s="54">
        <f t="shared" si="8"/>
        <v>-47</v>
      </c>
      <c r="N45" s="54">
        <f>N42+N33+N24+N18</f>
        <v>20</v>
      </c>
      <c r="O45" s="54">
        <f>O42+O33+O24+O18</f>
        <v>-20</v>
      </c>
      <c r="P45" s="67">
        <f>E45-'R7.12.1'!E45</f>
        <v>-58</v>
      </c>
      <c r="Q45" s="67">
        <f t="shared" si="2"/>
        <v>0</v>
      </c>
    </row>
    <row r="46" spans="1:17" s="4" customFormat="1" ht="20.100000000000001" customHeight="1">
      <c r="A46" s="99" t="s">
        <v>134</v>
      </c>
      <c r="B46" s="50" t="s">
        <v>135</v>
      </c>
      <c r="C46" s="58">
        <f>C43-'R7.12.1'!C43</f>
        <v>-23</v>
      </c>
      <c r="D46" s="58">
        <f>D43-'R7.12.1'!D43</f>
        <v>-34</v>
      </c>
      <c r="E46" s="59">
        <f>E43-'R7.12.1'!E43</f>
        <v>-57</v>
      </c>
      <c r="F46" s="60">
        <f>F43-'R7.12.1'!F43</f>
        <v>-38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136</v>
      </c>
      <c r="C47" s="58">
        <f>C45-'R7.12.1'!C45</f>
        <v>-25</v>
      </c>
      <c r="D47" s="58">
        <f>D45-'R7.12.1'!D45</f>
        <v>-33</v>
      </c>
      <c r="E47" s="59">
        <f>E45-'R7.12.1'!E45</f>
        <v>-58</v>
      </c>
      <c r="F47" s="60">
        <f>F45-'R7.12.1'!F45</f>
        <v>-41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137</v>
      </c>
      <c r="B49" s="101"/>
    </row>
    <row r="50" spans="1:6">
      <c r="A50" s="65"/>
      <c r="C50" s="69" t="s">
        <v>138</v>
      </c>
      <c r="D50" s="71"/>
      <c r="E50" s="69" t="s">
        <v>139</v>
      </c>
      <c r="F50" s="71"/>
    </row>
    <row r="51" spans="1:6">
      <c r="A51" s="102" t="s">
        <v>140</v>
      </c>
      <c r="B51" s="103"/>
      <c r="C51" s="104">
        <v>9111</v>
      </c>
      <c r="D51" s="105"/>
      <c r="E51" s="106">
        <v>0.47610000000000002</v>
      </c>
      <c r="F51" s="107"/>
    </row>
    <row r="52" spans="1:6">
      <c r="A52" s="102" t="s">
        <v>136</v>
      </c>
      <c r="B52" s="103"/>
      <c r="C52" s="104">
        <v>9130</v>
      </c>
      <c r="D52" s="105"/>
      <c r="E52" s="106">
        <v>0.45240000000000002</v>
      </c>
      <c r="F52" s="107"/>
    </row>
  </sheetData>
  <autoFilter ref="A2:Q47" xr:uid="{A74C0315-3F00-4B04-9505-CA604240216D}">
    <filterColumn colId="0" showButton="0"/>
    <filterColumn colId="13" showButton="0"/>
  </autoFilter>
  <mergeCells count="63">
    <mergeCell ref="A1:O1"/>
    <mergeCell ref="A2:B4"/>
    <mergeCell ref="C2:C4"/>
    <mergeCell ref="D2:D4"/>
    <mergeCell ref="E2:E4"/>
    <mergeCell ref="F2:F4"/>
    <mergeCell ref="N2:O2"/>
    <mergeCell ref="P2:P4"/>
    <mergeCell ref="Q2:Q4"/>
    <mergeCell ref="H3:H4"/>
    <mergeCell ref="I3:I4"/>
    <mergeCell ref="K3:K4"/>
    <mergeCell ref="L3:L4"/>
    <mergeCell ref="N3:O3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A45"/>
    <mergeCell ref="A46:A47"/>
    <mergeCell ref="A49:B49"/>
    <mergeCell ref="E50:F50"/>
    <mergeCell ref="A51:B51"/>
    <mergeCell ref="C51:D51"/>
    <mergeCell ref="E51:F51"/>
    <mergeCell ref="A52:B52"/>
    <mergeCell ref="C52:D52"/>
    <mergeCell ref="E52:F52"/>
    <mergeCell ref="C50:D50"/>
  </mergeCells>
  <phoneticPr fontId="24"/>
  <pageMargins left="0.7" right="0.7" top="0.75" bottom="0.75" header="0.3" footer="0.3"/>
  <pageSetup paperSize="9" scale="64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28749-1B5F-410B-90EB-881496A88E84}">
  <sheetPr>
    <tabColor indexed="52"/>
    <pageSetUpPr fitToPage="1"/>
  </sheetPr>
  <dimension ref="A1:R52"/>
  <sheetViews>
    <sheetView view="pageBreakPreview" zoomScaleNormal="85" zoomScaleSheetLayoutView="100" workbookViewId="0">
      <pane xSplit="2" ySplit="4" topLeftCell="C5" activePane="bottomRight" state="frozen"/>
      <selection pane="topRight"/>
      <selection pane="bottomLeft"/>
      <selection pane="bottomRight" activeCell="C19" sqref="C19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7" width="10.5" style="1" customWidth="1"/>
    <col min="18" max="18" width="9" style="1" bestFit="1"/>
    <col min="19" max="16384" width="9" style="1"/>
  </cols>
  <sheetData>
    <row r="1" spans="1:17" ht="36" customHeight="1">
      <c r="A1" s="69" t="s">
        <v>14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1</v>
      </c>
      <c r="D2" s="72" t="s">
        <v>10</v>
      </c>
      <c r="E2" s="72" t="s">
        <v>5</v>
      </c>
      <c r="F2" s="75" t="s">
        <v>2</v>
      </c>
      <c r="G2" s="7" t="s">
        <v>12</v>
      </c>
      <c r="H2" s="5"/>
      <c r="I2" s="6"/>
      <c r="J2" s="8" t="s">
        <v>13</v>
      </c>
      <c r="K2" s="5"/>
      <c r="L2" s="6"/>
      <c r="M2" s="8" t="s">
        <v>9</v>
      </c>
      <c r="N2" s="78" t="s">
        <v>16</v>
      </c>
      <c r="O2" s="79"/>
      <c r="P2" s="80" t="s">
        <v>17</v>
      </c>
      <c r="Q2" s="80" t="s">
        <v>4</v>
      </c>
    </row>
    <row r="3" spans="1:17" ht="18" customHeight="1">
      <c r="A3" s="73"/>
      <c r="B3" s="73"/>
      <c r="C3" s="73"/>
      <c r="D3" s="73"/>
      <c r="E3" s="73"/>
      <c r="F3" s="76"/>
      <c r="G3" s="10" t="s">
        <v>19</v>
      </c>
      <c r="H3" s="72" t="s">
        <v>11</v>
      </c>
      <c r="I3" s="72" t="s">
        <v>21</v>
      </c>
      <c r="J3" s="9" t="s">
        <v>22</v>
      </c>
      <c r="K3" s="72" t="s">
        <v>23</v>
      </c>
      <c r="L3" s="72" t="s">
        <v>25</v>
      </c>
      <c r="M3" s="9" t="s">
        <v>22</v>
      </c>
      <c r="N3" s="77" t="s">
        <v>26</v>
      </c>
      <c r="O3" s="81"/>
      <c r="P3" s="80"/>
      <c r="Q3" s="80"/>
    </row>
    <row r="4" spans="1:17" ht="20.25" customHeight="1">
      <c r="A4" s="74"/>
      <c r="B4" s="74"/>
      <c r="C4" s="74"/>
      <c r="D4" s="74"/>
      <c r="E4" s="74"/>
      <c r="F4" s="77"/>
      <c r="G4" s="12" t="s">
        <v>30</v>
      </c>
      <c r="H4" s="74"/>
      <c r="I4" s="74"/>
      <c r="J4" s="11" t="s">
        <v>24</v>
      </c>
      <c r="K4" s="74"/>
      <c r="L4" s="74"/>
      <c r="M4" s="11" t="s">
        <v>31</v>
      </c>
      <c r="N4" s="13" t="s">
        <v>8</v>
      </c>
      <c r="O4" s="13" t="s">
        <v>32</v>
      </c>
      <c r="P4" s="80"/>
      <c r="Q4" s="80"/>
    </row>
    <row r="5" spans="1:17" ht="20.100000000000001" customHeight="1">
      <c r="A5" s="82" t="s">
        <v>34</v>
      </c>
      <c r="B5" s="82"/>
      <c r="C5" s="14">
        <f>SUM(C6:C16)</f>
        <v>3330</v>
      </c>
      <c r="D5" s="14">
        <f>SUM(D6:D16)</f>
        <v>3369</v>
      </c>
      <c r="E5" s="15">
        <f>SUM(E6:E16)</f>
        <v>6699</v>
      </c>
      <c r="F5" s="14">
        <f>SUM(F6:F16)</f>
        <v>3885</v>
      </c>
      <c r="G5" s="16">
        <f t="shared" ref="G5:G14" si="0">J5+M5+N5+O5</f>
        <v>-223</v>
      </c>
      <c r="H5" s="17">
        <f t="shared" ref="H5:O5" si="1">SUM(H6:H16)</f>
        <v>73</v>
      </c>
      <c r="I5" s="17">
        <f t="shared" si="1"/>
        <v>282</v>
      </c>
      <c r="J5" s="18">
        <f t="shared" si="1"/>
        <v>-209</v>
      </c>
      <c r="K5" s="17">
        <f t="shared" si="1"/>
        <v>0</v>
      </c>
      <c r="L5" s="17">
        <f t="shared" si="1"/>
        <v>13</v>
      </c>
      <c r="M5" s="18">
        <f t="shared" si="1"/>
        <v>-13</v>
      </c>
      <c r="N5" s="18">
        <f t="shared" si="1"/>
        <v>5</v>
      </c>
      <c r="O5" s="18">
        <f t="shared" si="1"/>
        <v>-6</v>
      </c>
      <c r="P5" s="19">
        <f>E5-'R7.3.1'!E5</f>
        <v>-223</v>
      </c>
      <c r="Q5" s="19">
        <f t="shared" ref="Q5:Q14" si="2">P5-G5</f>
        <v>0</v>
      </c>
    </row>
    <row r="6" spans="1:17" ht="20.100000000000001" customHeight="1">
      <c r="A6" s="83" t="s">
        <v>3</v>
      </c>
      <c r="B6" s="83"/>
      <c r="C6" s="20">
        <v>513</v>
      </c>
      <c r="D6" s="20">
        <v>625</v>
      </c>
      <c r="E6" s="21">
        <f t="shared" ref="E6:E17" si="3">SUM(C6:D6)</f>
        <v>1138</v>
      </c>
      <c r="F6" s="20">
        <v>646</v>
      </c>
      <c r="G6" s="22">
        <f t="shared" si="0"/>
        <v>-1</v>
      </c>
      <c r="H6" s="23">
        <v>2</v>
      </c>
      <c r="I6" s="23">
        <v>6</v>
      </c>
      <c r="J6" s="24">
        <f t="shared" ref="J6:J15" si="4">H6-I6</f>
        <v>-4</v>
      </c>
      <c r="K6" s="23">
        <v>0</v>
      </c>
      <c r="L6" s="23">
        <v>0</v>
      </c>
      <c r="M6" s="24">
        <f t="shared" ref="M6:M15" si="5">K6-L6</f>
        <v>0</v>
      </c>
      <c r="N6" s="25">
        <v>3</v>
      </c>
      <c r="O6" s="26">
        <v>0</v>
      </c>
      <c r="P6" s="19">
        <f>E6-'R7.3.1'!E6</f>
        <v>-1</v>
      </c>
      <c r="Q6" s="19">
        <f t="shared" si="2"/>
        <v>0</v>
      </c>
    </row>
    <row r="7" spans="1:17" ht="20.100000000000001" customHeight="1">
      <c r="A7" s="84" t="s">
        <v>29</v>
      </c>
      <c r="B7" s="84"/>
      <c r="C7" s="27">
        <v>419</v>
      </c>
      <c r="D7" s="27">
        <v>309</v>
      </c>
      <c r="E7" s="28">
        <f t="shared" si="3"/>
        <v>728</v>
      </c>
      <c r="F7" s="29">
        <v>443</v>
      </c>
      <c r="G7" s="30">
        <f t="shared" si="0"/>
        <v>-7</v>
      </c>
      <c r="H7" s="31">
        <v>29</v>
      </c>
      <c r="I7" s="31">
        <v>31</v>
      </c>
      <c r="J7" s="32">
        <f t="shared" si="4"/>
        <v>-2</v>
      </c>
      <c r="K7" s="31">
        <v>0</v>
      </c>
      <c r="L7" s="31">
        <v>1</v>
      </c>
      <c r="M7" s="32">
        <f t="shared" si="5"/>
        <v>-1</v>
      </c>
      <c r="N7" s="33">
        <v>0</v>
      </c>
      <c r="O7" s="26">
        <v>-4</v>
      </c>
      <c r="P7" s="19">
        <f>E7-'R7.3.1'!E7</f>
        <v>-7</v>
      </c>
      <c r="Q7" s="19">
        <f t="shared" si="2"/>
        <v>0</v>
      </c>
    </row>
    <row r="8" spans="1:17" ht="20.100000000000001" customHeight="1">
      <c r="A8" s="84" t="s">
        <v>35</v>
      </c>
      <c r="B8" s="84"/>
      <c r="C8" s="27">
        <v>253</v>
      </c>
      <c r="D8" s="27">
        <v>261</v>
      </c>
      <c r="E8" s="28">
        <f t="shared" si="3"/>
        <v>514</v>
      </c>
      <c r="F8" s="29">
        <v>272</v>
      </c>
      <c r="G8" s="30">
        <f t="shared" si="0"/>
        <v>-8</v>
      </c>
      <c r="H8" s="31">
        <v>3</v>
      </c>
      <c r="I8" s="31">
        <v>8</v>
      </c>
      <c r="J8" s="32">
        <f t="shared" si="4"/>
        <v>-5</v>
      </c>
      <c r="K8" s="31">
        <v>0</v>
      </c>
      <c r="L8" s="31">
        <v>1</v>
      </c>
      <c r="M8" s="32">
        <f t="shared" si="5"/>
        <v>-1</v>
      </c>
      <c r="N8" s="33">
        <v>0</v>
      </c>
      <c r="O8" s="26">
        <v>-2</v>
      </c>
      <c r="P8" s="19">
        <f>E8-'R7.3.1'!E8</f>
        <v>-8</v>
      </c>
      <c r="Q8" s="19">
        <f t="shared" si="2"/>
        <v>0</v>
      </c>
    </row>
    <row r="9" spans="1:17" ht="20.100000000000001" customHeight="1">
      <c r="A9" s="84" t="s">
        <v>0</v>
      </c>
      <c r="B9" s="84"/>
      <c r="C9" s="27">
        <v>157</v>
      </c>
      <c r="D9" s="27">
        <v>176</v>
      </c>
      <c r="E9" s="28">
        <f t="shared" si="3"/>
        <v>333</v>
      </c>
      <c r="F9" s="29">
        <v>191</v>
      </c>
      <c r="G9" s="30">
        <f t="shared" si="0"/>
        <v>-3</v>
      </c>
      <c r="H9" s="31">
        <v>0</v>
      </c>
      <c r="I9" s="31">
        <v>2</v>
      </c>
      <c r="J9" s="32">
        <f t="shared" si="4"/>
        <v>-2</v>
      </c>
      <c r="K9" s="31">
        <v>0</v>
      </c>
      <c r="L9" s="31">
        <v>1</v>
      </c>
      <c r="M9" s="32">
        <f t="shared" si="5"/>
        <v>-1</v>
      </c>
      <c r="N9" s="33">
        <v>0</v>
      </c>
      <c r="O9" s="26">
        <v>0</v>
      </c>
      <c r="P9" s="19">
        <f>E9-'R7.3.1'!E9</f>
        <v>-3</v>
      </c>
      <c r="Q9" s="19">
        <f t="shared" si="2"/>
        <v>0</v>
      </c>
    </row>
    <row r="10" spans="1:17" ht="20.100000000000001" customHeight="1">
      <c r="A10" s="84" t="s">
        <v>33</v>
      </c>
      <c r="B10" s="84"/>
      <c r="C10" s="27">
        <v>507</v>
      </c>
      <c r="D10" s="27">
        <v>597</v>
      </c>
      <c r="E10" s="28">
        <f t="shared" si="3"/>
        <v>1104</v>
      </c>
      <c r="F10" s="29">
        <v>614</v>
      </c>
      <c r="G10" s="30">
        <f t="shared" si="0"/>
        <v>-6</v>
      </c>
      <c r="H10" s="31">
        <v>0</v>
      </c>
      <c r="I10" s="31">
        <v>4</v>
      </c>
      <c r="J10" s="32">
        <f t="shared" si="4"/>
        <v>-4</v>
      </c>
      <c r="K10" s="31">
        <v>0</v>
      </c>
      <c r="L10" s="31">
        <v>2</v>
      </c>
      <c r="M10" s="32">
        <f t="shared" si="5"/>
        <v>-2</v>
      </c>
      <c r="N10" s="33">
        <v>0</v>
      </c>
      <c r="O10" s="26">
        <v>0</v>
      </c>
      <c r="P10" s="19">
        <f>E10-'R7.3.1'!E10</f>
        <v>-6</v>
      </c>
      <c r="Q10" s="19">
        <f t="shared" si="2"/>
        <v>0</v>
      </c>
    </row>
    <row r="11" spans="1:17" ht="20.100000000000001" customHeight="1">
      <c r="A11" s="84" t="s">
        <v>6</v>
      </c>
      <c r="B11" s="84"/>
      <c r="C11" s="27">
        <v>679</v>
      </c>
      <c r="D11" s="27">
        <v>749</v>
      </c>
      <c r="E11" s="28">
        <f t="shared" si="3"/>
        <v>1428</v>
      </c>
      <c r="F11" s="29">
        <v>758</v>
      </c>
      <c r="G11" s="30">
        <f t="shared" si="0"/>
        <v>-5</v>
      </c>
      <c r="H11" s="31">
        <v>1</v>
      </c>
      <c r="I11" s="31">
        <v>3</v>
      </c>
      <c r="J11" s="32">
        <f t="shared" si="4"/>
        <v>-2</v>
      </c>
      <c r="K11" s="31">
        <v>0</v>
      </c>
      <c r="L11" s="31">
        <v>4</v>
      </c>
      <c r="M11" s="32">
        <f t="shared" si="5"/>
        <v>-4</v>
      </c>
      <c r="N11" s="33">
        <v>1</v>
      </c>
      <c r="O11" s="26">
        <v>0</v>
      </c>
      <c r="P11" s="19">
        <f>E11-'R7.3.1'!E11</f>
        <v>-5</v>
      </c>
      <c r="Q11" s="19">
        <f t="shared" si="2"/>
        <v>0</v>
      </c>
    </row>
    <row r="12" spans="1:17" ht="20.100000000000001" customHeight="1">
      <c r="A12" s="84" t="s">
        <v>36</v>
      </c>
      <c r="B12" s="84"/>
      <c r="C12" s="27">
        <v>32</v>
      </c>
      <c r="D12" s="27">
        <v>35</v>
      </c>
      <c r="E12" s="28">
        <f t="shared" si="3"/>
        <v>67</v>
      </c>
      <c r="F12" s="29">
        <v>33</v>
      </c>
      <c r="G12" s="30">
        <f t="shared" si="0"/>
        <v>0</v>
      </c>
      <c r="H12" s="31">
        <v>0</v>
      </c>
      <c r="I12" s="31">
        <v>0</v>
      </c>
      <c r="J12" s="32">
        <f t="shared" si="4"/>
        <v>0</v>
      </c>
      <c r="K12" s="31">
        <v>0</v>
      </c>
      <c r="L12" s="31">
        <v>0</v>
      </c>
      <c r="M12" s="32">
        <f t="shared" si="5"/>
        <v>0</v>
      </c>
      <c r="N12" s="33">
        <v>0</v>
      </c>
      <c r="O12" s="26">
        <v>0</v>
      </c>
      <c r="P12" s="19">
        <f>E12-'R7.3.1'!E12</f>
        <v>0</v>
      </c>
      <c r="Q12" s="19">
        <f t="shared" si="2"/>
        <v>0</v>
      </c>
    </row>
    <row r="13" spans="1:17" ht="20.100000000000001" customHeight="1">
      <c r="A13" s="84" t="s">
        <v>38</v>
      </c>
      <c r="B13" s="84"/>
      <c r="C13" s="27">
        <v>62</v>
      </c>
      <c r="D13" s="27">
        <v>91</v>
      </c>
      <c r="E13" s="28">
        <f t="shared" si="3"/>
        <v>153</v>
      </c>
      <c r="F13" s="29">
        <v>97</v>
      </c>
      <c r="G13" s="30">
        <f t="shared" si="0"/>
        <v>1</v>
      </c>
      <c r="H13" s="31">
        <v>2</v>
      </c>
      <c r="I13" s="31">
        <v>1</v>
      </c>
      <c r="J13" s="32">
        <f t="shared" si="4"/>
        <v>1</v>
      </c>
      <c r="K13" s="31">
        <v>0</v>
      </c>
      <c r="L13" s="31">
        <v>0</v>
      </c>
      <c r="M13" s="32">
        <f t="shared" si="5"/>
        <v>0</v>
      </c>
      <c r="N13" s="33">
        <v>0</v>
      </c>
      <c r="O13" s="26">
        <v>0</v>
      </c>
      <c r="P13" s="19">
        <f>E13-'R7.3.1'!E13</f>
        <v>1</v>
      </c>
      <c r="Q13" s="19">
        <f t="shared" si="2"/>
        <v>0</v>
      </c>
    </row>
    <row r="14" spans="1:17" s="3" customFormat="1" ht="20.100000000000001" customHeight="1">
      <c r="A14" s="85" t="s">
        <v>39</v>
      </c>
      <c r="B14" s="85"/>
      <c r="C14" s="27">
        <v>185</v>
      </c>
      <c r="D14" s="27">
        <v>148</v>
      </c>
      <c r="E14" s="28">
        <f t="shared" si="3"/>
        <v>333</v>
      </c>
      <c r="F14" s="29">
        <v>199</v>
      </c>
      <c r="G14" s="30">
        <f t="shared" si="0"/>
        <v>3</v>
      </c>
      <c r="H14" s="31">
        <v>18</v>
      </c>
      <c r="I14" s="31">
        <v>14</v>
      </c>
      <c r="J14" s="32">
        <f t="shared" si="4"/>
        <v>4</v>
      </c>
      <c r="K14" s="31">
        <v>0</v>
      </c>
      <c r="L14" s="31">
        <v>1</v>
      </c>
      <c r="M14" s="32">
        <f t="shared" si="5"/>
        <v>-1</v>
      </c>
      <c r="N14" s="33">
        <v>0</v>
      </c>
      <c r="O14" s="26">
        <v>0</v>
      </c>
      <c r="P14" s="19">
        <f>E14-'R7.3.1'!E14</f>
        <v>3</v>
      </c>
      <c r="Q14" s="19">
        <f t="shared" si="2"/>
        <v>0</v>
      </c>
    </row>
    <row r="15" spans="1:17" ht="20.100000000000001" customHeight="1">
      <c r="A15" s="85" t="s">
        <v>42</v>
      </c>
      <c r="B15" s="85"/>
      <c r="C15" s="27">
        <v>265</v>
      </c>
      <c r="D15" s="27">
        <v>369</v>
      </c>
      <c r="E15" s="28">
        <f t="shared" si="3"/>
        <v>634</v>
      </c>
      <c r="F15" s="29">
        <v>366</v>
      </c>
      <c r="G15" s="30">
        <f t="shared" ref="G15:G24" si="6">J15+M15+N15+O15</f>
        <v>-5</v>
      </c>
      <c r="H15" s="31">
        <v>2</v>
      </c>
      <c r="I15" s="31">
        <v>4</v>
      </c>
      <c r="J15" s="32">
        <f t="shared" si="4"/>
        <v>-2</v>
      </c>
      <c r="K15" s="31">
        <v>0</v>
      </c>
      <c r="L15" s="31">
        <v>3</v>
      </c>
      <c r="M15" s="32">
        <f t="shared" si="5"/>
        <v>-3</v>
      </c>
      <c r="N15" s="33">
        <v>0</v>
      </c>
      <c r="O15" s="26">
        <v>0</v>
      </c>
      <c r="P15" s="19">
        <f>E15-'R7.3.1'!E15</f>
        <v>-5</v>
      </c>
      <c r="Q15" s="19">
        <f t="shared" ref="Q15:Q24" si="7">P15-G15</f>
        <v>0</v>
      </c>
    </row>
    <row r="16" spans="1:17" s="3" customFormat="1" ht="26.25" customHeight="1">
      <c r="A16" s="86" t="s">
        <v>44</v>
      </c>
      <c r="B16" s="86"/>
      <c r="C16" s="34">
        <v>258</v>
      </c>
      <c r="D16" s="34">
        <v>9</v>
      </c>
      <c r="E16" s="28">
        <f t="shared" si="3"/>
        <v>267</v>
      </c>
      <c r="F16" s="35">
        <v>266</v>
      </c>
      <c r="G16" s="36">
        <f t="shared" si="6"/>
        <v>-192</v>
      </c>
      <c r="H16" s="23">
        <v>16</v>
      </c>
      <c r="I16" s="23">
        <v>209</v>
      </c>
      <c r="J16" s="24">
        <f t="shared" ref="J16:J23" si="8">H16-I16</f>
        <v>-193</v>
      </c>
      <c r="K16" s="23">
        <v>0</v>
      </c>
      <c r="L16" s="23">
        <v>0</v>
      </c>
      <c r="M16" s="24">
        <f t="shared" ref="M16:M23" si="9">K16-L16</f>
        <v>0</v>
      </c>
      <c r="N16" s="25">
        <v>1</v>
      </c>
      <c r="O16" s="25">
        <v>0</v>
      </c>
      <c r="P16" s="19">
        <f>E16-'R7.3.1'!E16</f>
        <v>-192</v>
      </c>
      <c r="Q16" s="19">
        <f t="shared" si="7"/>
        <v>0</v>
      </c>
    </row>
    <row r="17" spans="1:18" s="3" customFormat="1" ht="19.5" customHeight="1">
      <c r="A17" s="87" t="s">
        <v>41</v>
      </c>
      <c r="B17" s="87"/>
      <c r="C17" s="37">
        <v>158</v>
      </c>
      <c r="D17" s="37">
        <v>105</v>
      </c>
      <c r="E17" s="38">
        <f t="shared" si="3"/>
        <v>263</v>
      </c>
      <c r="F17" s="37">
        <v>223</v>
      </c>
      <c r="G17" s="16">
        <f t="shared" si="6"/>
        <v>3</v>
      </c>
      <c r="H17" s="39">
        <v>10</v>
      </c>
      <c r="I17" s="39">
        <v>5</v>
      </c>
      <c r="J17" s="18">
        <f t="shared" si="8"/>
        <v>5</v>
      </c>
      <c r="K17" s="39">
        <v>0</v>
      </c>
      <c r="L17" s="39">
        <v>0</v>
      </c>
      <c r="M17" s="18">
        <f t="shared" si="9"/>
        <v>0</v>
      </c>
      <c r="N17" s="40">
        <v>1</v>
      </c>
      <c r="O17" s="40">
        <v>-3</v>
      </c>
      <c r="P17" s="19">
        <f>E17-'R7.3.1'!E17</f>
        <v>3</v>
      </c>
      <c r="Q17" s="19">
        <f t="shared" si="7"/>
        <v>0</v>
      </c>
    </row>
    <row r="18" spans="1:18" s="3" customFormat="1" ht="20.100000000000001" customHeight="1">
      <c r="A18" s="88" t="s">
        <v>28</v>
      </c>
      <c r="B18" s="89"/>
      <c r="C18" s="41">
        <f>SUM(C6:C17)</f>
        <v>3488</v>
      </c>
      <c r="D18" s="41">
        <f>SUM(D6:D17)</f>
        <v>3474</v>
      </c>
      <c r="E18" s="38">
        <f>SUM(E6:E17)</f>
        <v>6962</v>
      </c>
      <c r="F18" s="41">
        <f>SUM(F6:F17)</f>
        <v>4108</v>
      </c>
      <c r="G18" s="16">
        <f t="shared" si="6"/>
        <v>-220</v>
      </c>
      <c r="H18" s="17">
        <f>H17+H5</f>
        <v>83</v>
      </c>
      <c r="I18" s="17">
        <f>I17+I5</f>
        <v>287</v>
      </c>
      <c r="J18" s="18">
        <f t="shared" si="8"/>
        <v>-204</v>
      </c>
      <c r="K18" s="17">
        <f>K17+K5</f>
        <v>0</v>
      </c>
      <c r="L18" s="17">
        <f>L17+L5</f>
        <v>13</v>
      </c>
      <c r="M18" s="18">
        <f t="shared" si="9"/>
        <v>-13</v>
      </c>
      <c r="N18" s="18">
        <f>N17+N5</f>
        <v>6</v>
      </c>
      <c r="O18" s="18">
        <f>O17+O5</f>
        <v>-9</v>
      </c>
      <c r="P18" s="19">
        <f>E18-'R7.3.1'!E18</f>
        <v>-220</v>
      </c>
      <c r="Q18" s="19">
        <f t="shared" si="7"/>
        <v>0</v>
      </c>
    </row>
    <row r="19" spans="1:18" ht="20.100000000000001" customHeight="1">
      <c r="A19" s="90" t="s">
        <v>45</v>
      </c>
      <c r="B19" s="90"/>
      <c r="C19" s="41">
        <f>SUM(C20:C22)</f>
        <v>2109</v>
      </c>
      <c r="D19" s="41">
        <f>SUM(D20:D22)</f>
        <v>2308</v>
      </c>
      <c r="E19" s="38">
        <f>SUM(E20:E22)</f>
        <v>4417</v>
      </c>
      <c r="F19" s="41">
        <f>SUM(F20:F22)</f>
        <v>2341</v>
      </c>
      <c r="G19" s="16">
        <f t="shared" si="6"/>
        <v>-15</v>
      </c>
      <c r="H19" s="17">
        <f>SUM(H20:H22)</f>
        <v>23</v>
      </c>
      <c r="I19" s="17">
        <f>SUM(I20:I22)</f>
        <v>31</v>
      </c>
      <c r="J19" s="18">
        <f t="shared" si="8"/>
        <v>-8</v>
      </c>
      <c r="K19" s="17">
        <f>SUM(K20:K22)</f>
        <v>1</v>
      </c>
      <c r="L19" s="17">
        <f>SUM(L20:L22)</f>
        <v>12</v>
      </c>
      <c r="M19" s="18">
        <f t="shared" si="9"/>
        <v>-11</v>
      </c>
      <c r="N19" s="18">
        <f>SUM(N20:N22)</f>
        <v>5</v>
      </c>
      <c r="O19" s="18">
        <f>SUM(O20:O22)</f>
        <v>-1</v>
      </c>
      <c r="P19" s="19">
        <f>E19-'R7.3.1'!E19</f>
        <v>-15</v>
      </c>
      <c r="Q19" s="19">
        <f t="shared" si="7"/>
        <v>0</v>
      </c>
    </row>
    <row r="20" spans="1:18" ht="20.100000000000001" customHeight="1">
      <c r="A20" s="91" t="s">
        <v>46</v>
      </c>
      <c r="B20" s="91"/>
      <c r="C20" s="20">
        <v>765</v>
      </c>
      <c r="D20" s="20">
        <v>825</v>
      </c>
      <c r="E20" s="21">
        <f>SUM(C20:D20)</f>
        <v>1590</v>
      </c>
      <c r="F20" s="20">
        <v>857</v>
      </c>
      <c r="G20" s="22">
        <f t="shared" si="6"/>
        <v>-3</v>
      </c>
      <c r="H20" s="42">
        <v>4</v>
      </c>
      <c r="I20" s="42">
        <v>4</v>
      </c>
      <c r="J20" s="43">
        <f t="shared" si="8"/>
        <v>0</v>
      </c>
      <c r="K20" s="42">
        <v>0</v>
      </c>
      <c r="L20" s="42">
        <v>4</v>
      </c>
      <c r="M20" s="43">
        <f t="shared" si="9"/>
        <v>-4</v>
      </c>
      <c r="N20" s="25">
        <v>1</v>
      </c>
      <c r="O20" s="26">
        <v>0</v>
      </c>
      <c r="P20" s="19">
        <f>E20-'R7.3.1'!E20</f>
        <v>-3</v>
      </c>
      <c r="Q20" s="19">
        <f t="shared" si="7"/>
        <v>0</v>
      </c>
    </row>
    <row r="21" spans="1:18" ht="20.100000000000001" customHeight="1">
      <c r="A21" s="92" t="s">
        <v>47</v>
      </c>
      <c r="B21" s="92"/>
      <c r="C21" s="27">
        <v>910</v>
      </c>
      <c r="D21" s="27">
        <v>953</v>
      </c>
      <c r="E21" s="28">
        <f>SUM(C21:D21)</f>
        <v>1863</v>
      </c>
      <c r="F21" s="29">
        <v>957</v>
      </c>
      <c r="G21" s="30">
        <f t="shared" si="6"/>
        <v>-7</v>
      </c>
      <c r="H21" s="31">
        <v>15</v>
      </c>
      <c r="I21" s="31">
        <v>19</v>
      </c>
      <c r="J21" s="43">
        <f t="shared" si="8"/>
        <v>-4</v>
      </c>
      <c r="K21" s="31">
        <v>1</v>
      </c>
      <c r="L21" s="31">
        <v>5</v>
      </c>
      <c r="M21" s="43">
        <f t="shared" si="9"/>
        <v>-4</v>
      </c>
      <c r="N21" s="33">
        <v>2</v>
      </c>
      <c r="O21" s="26">
        <v>-1</v>
      </c>
      <c r="P21" s="19">
        <f>E21-'R7.3.1'!E21</f>
        <v>-7</v>
      </c>
      <c r="Q21" s="19">
        <f t="shared" si="7"/>
        <v>0</v>
      </c>
      <c r="R21" s="44"/>
    </row>
    <row r="22" spans="1:18" ht="20.100000000000001" customHeight="1">
      <c r="A22" s="93" t="s">
        <v>49</v>
      </c>
      <c r="B22" s="93"/>
      <c r="C22" s="34">
        <v>434</v>
      </c>
      <c r="D22" s="34">
        <v>530</v>
      </c>
      <c r="E22" s="28">
        <f>SUM(C22:D22)</f>
        <v>964</v>
      </c>
      <c r="F22" s="34">
        <v>527</v>
      </c>
      <c r="G22" s="36">
        <f t="shared" si="6"/>
        <v>-5</v>
      </c>
      <c r="H22" s="45">
        <v>4</v>
      </c>
      <c r="I22" s="45">
        <v>8</v>
      </c>
      <c r="J22" s="24">
        <f t="shared" si="8"/>
        <v>-4</v>
      </c>
      <c r="K22" s="45">
        <v>0</v>
      </c>
      <c r="L22" s="45">
        <v>3</v>
      </c>
      <c r="M22" s="24">
        <f t="shared" si="9"/>
        <v>-3</v>
      </c>
      <c r="N22" s="46">
        <v>2</v>
      </c>
      <c r="O22" s="25">
        <v>0</v>
      </c>
      <c r="P22" s="19">
        <f>E22-'R7.3.1'!E22</f>
        <v>-5</v>
      </c>
      <c r="Q22" s="19">
        <f t="shared" si="7"/>
        <v>0</v>
      </c>
    </row>
    <row r="23" spans="1:18" s="3" customFormat="1" ht="20.100000000000001" customHeight="1">
      <c r="A23" s="94" t="s">
        <v>41</v>
      </c>
      <c r="B23" s="94"/>
      <c r="C23" s="37">
        <v>166</v>
      </c>
      <c r="D23" s="37">
        <v>86</v>
      </c>
      <c r="E23" s="21">
        <f>SUM(C23:D23)</f>
        <v>252</v>
      </c>
      <c r="F23" s="37">
        <v>209</v>
      </c>
      <c r="G23" s="16">
        <f t="shared" si="6"/>
        <v>-3</v>
      </c>
      <c r="H23" s="39">
        <v>7</v>
      </c>
      <c r="I23" s="39">
        <v>13</v>
      </c>
      <c r="J23" s="18">
        <f t="shared" si="8"/>
        <v>-6</v>
      </c>
      <c r="K23" s="39">
        <v>0</v>
      </c>
      <c r="L23" s="39">
        <v>0</v>
      </c>
      <c r="M23" s="18">
        <f t="shared" si="9"/>
        <v>0</v>
      </c>
      <c r="N23" s="40">
        <v>4</v>
      </c>
      <c r="O23" s="40">
        <v>-1</v>
      </c>
      <c r="P23" s="19">
        <f>E23-'R7.3.1'!E23</f>
        <v>-3</v>
      </c>
      <c r="Q23" s="19">
        <f t="shared" si="7"/>
        <v>0</v>
      </c>
    </row>
    <row r="24" spans="1:18" ht="20.100000000000001" customHeight="1">
      <c r="A24" s="94" t="s">
        <v>40</v>
      </c>
      <c r="B24" s="94"/>
      <c r="C24" s="41">
        <f>SUM(C20:C23)</f>
        <v>2275</v>
      </c>
      <c r="D24" s="41">
        <f>SUM(D20:D23)</f>
        <v>2394</v>
      </c>
      <c r="E24" s="38">
        <f>SUM(E20:E23)</f>
        <v>4669</v>
      </c>
      <c r="F24" s="41">
        <f>SUM(F20:F23)</f>
        <v>2550</v>
      </c>
      <c r="G24" s="47">
        <f t="shared" si="6"/>
        <v>-18</v>
      </c>
      <c r="H24" s="18">
        <f t="shared" ref="H24:O24" si="10">H19+H23</f>
        <v>30</v>
      </c>
      <c r="I24" s="18">
        <f t="shared" si="10"/>
        <v>44</v>
      </c>
      <c r="J24" s="18">
        <f t="shared" si="10"/>
        <v>-14</v>
      </c>
      <c r="K24" s="17">
        <f t="shared" si="10"/>
        <v>1</v>
      </c>
      <c r="L24" s="17">
        <f t="shared" si="10"/>
        <v>12</v>
      </c>
      <c r="M24" s="18">
        <f t="shared" si="10"/>
        <v>-11</v>
      </c>
      <c r="N24" s="18">
        <f t="shared" si="10"/>
        <v>9</v>
      </c>
      <c r="O24" s="18">
        <f t="shared" si="10"/>
        <v>-2</v>
      </c>
      <c r="P24" s="19">
        <f>E24-'R7.3.1'!E24</f>
        <v>-18</v>
      </c>
      <c r="Q24" s="19">
        <f t="shared" si="7"/>
        <v>0</v>
      </c>
    </row>
    <row r="25" spans="1:18" ht="20.100000000000001" customHeight="1">
      <c r="A25" s="90" t="s">
        <v>27</v>
      </c>
      <c r="B25" s="90"/>
      <c r="C25" s="41">
        <f>SUM(C26:C31)</f>
        <v>1156</v>
      </c>
      <c r="D25" s="41">
        <f>SUM(D26:D31)</f>
        <v>1279</v>
      </c>
      <c r="E25" s="38">
        <f>SUM(E26:E31)</f>
        <v>2435</v>
      </c>
      <c r="F25" s="41">
        <f>SUM(F26:F31)</f>
        <v>1406</v>
      </c>
      <c r="G25" s="16">
        <f t="shared" ref="G25:G32" si="11">J25+M25+N25+O25</f>
        <v>-26</v>
      </c>
      <c r="H25" s="17">
        <f>SUM(H26:H31)</f>
        <v>7</v>
      </c>
      <c r="I25" s="17">
        <f>SUM(I26:I31)</f>
        <v>26</v>
      </c>
      <c r="J25" s="18">
        <f t="shared" ref="J25:J32" si="12">H25-I25</f>
        <v>-19</v>
      </c>
      <c r="K25" s="17">
        <f>SUM(K26:K31)</f>
        <v>0</v>
      </c>
      <c r="L25" s="17">
        <f>SUM(L26:L31)</f>
        <v>7</v>
      </c>
      <c r="M25" s="18">
        <f t="shared" ref="M25:M32" si="13">K25-L25</f>
        <v>-7</v>
      </c>
      <c r="N25" s="18">
        <f>SUM(N26:N31)</f>
        <v>1</v>
      </c>
      <c r="O25" s="18">
        <f>SUM(O26:O31)</f>
        <v>-1</v>
      </c>
      <c r="P25" s="19">
        <f>E25-'R7.3.1'!E25</f>
        <v>-26</v>
      </c>
      <c r="Q25" s="19">
        <f t="shared" ref="Q25:Q32" si="14">P25-G25</f>
        <v>0</v>
      </c>
    </row>
    <row r="26" spans="1:18" ht="20.100000000000001" customHeight="1">
      <c r="A26" s="91" t="s">
        <v>15</v>
      </c>
      <c r="B26" s="91"/>
      <c r="C26" s="20">
        <v>163</v>
      </c>
      <c r="D26" s="20">
        <v>192</v>
      </c>
      <c r="E26" s="21">
        <f t="shared" ref="E26:E32" si="15">C26+D26</f>
        <v>355</v>
      </c>
      <c r="F26" s="20">
        <v>216</v>
      </c>
      <c r="G26" s="22">
        <f t="shared" si="11"/>
        <v>-5</v>
      </c>
      <c r="H26" s="42">
        <v>0</v>
      </c>
      <c r="I26" s="42">
        <v>2</v>
      </c>
      <c r="J26" s="43">
        <f t="shared" si="12"/>
        <v>-2</v>
      </c>
      <c r="K26" s="42">
        <v>0</v>
      </c>
      <c r="L26" s="42">
        <v>3</v>
      </c>
      <c r="M26" s="43">
        <f t="shared" si="13"/>
        <v>-3</v>
      </c>
      <c r="N26" s="25">
        <v>0</v>
      </c>
      <c r="O26" s="26">
        <v>0</v>
      </c>
      <c r="P26" s="19">
        <f>E26-'R7.3.1'!E26</f>
        <v>-5</v>
      </c>
      <c r="Q26" s="19">
        <f t="shared" si="14"/>
        <v>0</v>
      </c>
    </row>
    <row r="27" spans="1:18" ht="19.5" customHeight="1">
      <c r="A27" s="92" t="s">
        <v>50</v>
      </c>
      <c r="B27" s="92"/>
      <c r="C27" s="27">
        <v>117</v>
      </c>
      <c r="D27" s="27">
        <v>108</v>
      </c>
      <c r="E27" s="28">
        <f t="shared" si="15"/>
        <v>225</v>
      </c>
      <c r="F27" s="29">
        <v>126</v>
      </c>
      <c r="G27" s="30">
        <f t="shared" si="11"/>
        <v>-4</v>
      </c>
      <c r="H27" s="31">
        <v>2</v>
      </c>
      <c r="I27" s="31">
        <v>5</v>
      </c>
      <c r="J27" s="43">
        <f t="shared" si="12"/>
        <v>-3</v>
      </c>
      <c r="K27" s="31">
        <v>0</v>
      </c>
      <c r="L27" s="31">
        <v>1</v>
      </c>
      <c r="M27" s="43">
        <f t="shared" si="13"/>
        <v>-1</v>
      </c>
      <c r="N27" s="33">
        <v>0</v>
      </c>
      <c r="O27" s="26">
        <v>0</v>
      </c>
      <c r="P27" s="19">
        <f>E27-'R7.3.1'!E27</f>
        <v>-4</v>
      </c>
      <c r="Q27" s="19">
        <f t="shared" si="14"/>
        <v>0</v>
      </c>
    </row>
    <row r="28" spans="1:18" ht="20.100000000000001" customHeight="1">
      <c r="A28" s="92" t="s">
        <v>52</v>
      </c>
      <c r="B28" s="92"/>
      <c r="C28" s="27">
        <v>209</v>
      </c>
      <c r="D28" s="27">
        <v>226</v>
      </c>
      <c r="E28" s="28">
        <f t="shared" si="15"/>
        <v>435</v>
      </c>
      <c r="F28" s="29">
        <v>265</v>
      </c>
      <c r="G28" s="30">
        <f t="shared" si="11"/>
        <v>1</v>
      </c>
      <c r="H28" s="31">
        <v>3</v>
      </c>
      <c r="I28" s="31">
        <v>2</v>
      </c>
      <c r="J28" s="43">
        <f t="shared" si="12"/>
        <v>1</v>
      </c>
      <c r="K28" s="31">
        <v>0</v>
      </c>
      <c r="L28" s="31">
        <v>0</v>
      </c>
      <c r="M28" s="43">
        <f t="shared" si="13"/>
        <v>0</v>
      </c>
      <c r="N28" s="33">
        <v>0</v>
      </c>
      <c r="O28" s="26">
        <v>0</v>
      </c>
      <c r="P28" s="19">
        <f>E28-'R7.3.1'!E28</f>
        <v>1</v>
      </c>
      <c r="Q28" s="19">
        <f t="shared" si="14"/>
        <v>0</v>
      </c>
    </row>
    <row r="29" spans="1:18" ht="20.100000000000001" customHeight="1">
      <c r="A29" s="92" t="s">
        <v>53</v>
      </c>
      <c r="B29" s="92"/>
      <c r="C29" s="27">
        <v>392</v>
      </c>
      <c r="D29" s="27">
        <v>459</v>
      </c>
      <c r="E29" s="28">
        <f t="shared" si="15"/>
        <v>851</v>
      </c>
      <c r="F29" s="29">
        <v>479</v>
      </c>
      <c r="G29" s="30">
        <f t="shared" si="11"/>
        <v>-9</v>
      </c>
      <c r="H29" s="31">
        <v>1</v>
      </c>
      <c r="I29" s="31">
        <v>8</v>
      </c>
      <c r="J29" s="43">
        <f t="shared" si="12"/>
        <v>-7</v>
      </c>
      <c r="K29" s="31">
        <v>0</v>
      </c>
      <c r="L29" s="31">
        <v>3</v>
      </c>
      <c r="M29" s="43">
        <f t="shared" si="13"/>
        <v>-3</v>
      </c>
      <c r="N29" s="33">
        <v>1</v>
      </c>
      <c r="O29" s="26">
        <v>0</v>
      </c>
      <c r="P29" s="19">
        <f>E29-'R7.3.1'!E29</f>
        <v>-9</v>
      </c>
      <c r="Q29" s="19">
        <f t="shared" si="14"/>
        <v>0</v>
      </c>
    </row>
    <row r="30" spans="1:18" ht="20.100000000000001" customHeight="1">
      <c r="A30" s="92" t="s">
        <v>51</v>
      </c>
      <c r="B30" s="92"/>
      <c r="C30" s="27">
        <v>161</v>
      </c>
      <c r="D30" s="27">
        <v>176</v>
      </c>
      <c r="E30" s="28">
        <f t="shared" si="15"/>
        <v>337</v>
      </c>
      <c r="F30" s="29">
        <v>182</v>
      </c>
      <c r="G30" s="30">
        <f t="shared" si="11"/>
        <v>-4</v>
      </c>
      <c r="H30" s="31">
        <v>1</v>
      </c>
      <c r="I30" s="31">
        <v>4</v>
      </c>
      <c r="J30" s="43">
        <f t="shared" si="12"/>
        <v>-3</v>
      </c>
      <c r="K30" s="31">
        <v>0</v>
      </c>
      <c r="L30" s="31">
        <v>0</v>
      </c>
      <c r="M30" s="43">
        <f t="shared" si="13"/>
        <v>0</v>
      </c>
      <c r="N30" s="33">
        <v>0</v>
      </c>
      <c r="O30" s="26">
        <v>-1</v>
      </c>
      <c r="P30" s="19">
        <f>E30-'R7.3.1'!E30</f>
        <v>-4</v>
      </c>
      <c r="Q30" s="19">
        <f t="shared" si="14"/>
        <v>0</v>
      </c>
    </row>
    <row r="31" spans="1:18" ht="20.100000000000001" customHeight="1">
      <c r="A31" s="93" t="s">
        <v>54</v>
      </c>
      <c r="B31" s="93"/>
      <c r="C31" s="34">
        <v>114</v>
      </c>
      <c r="D31" s="34">
        <v>118</v>
      </c>
      <c r="E31" s="48">
        <f t="shared" si="15"/>
        <v>232</v>
      </c>
      <c r="F31" s="34">
        <v>138</v>
      </c>
      <c r="G31" s="36">
        <f t="shared" si="11"/>
        <v>-5</v>
      </c>
      <c r="H31" s="45">
        <v>0</v>
      </c>
      <c r="I31" s="45">
        <v>5</v>
      </c>
      <c r="J31" s="24">
        <f t="shared" si="12"/>
        <v>-5</v>
      </c>
      <c r="K31" s="45">
        <v>0</v>
      </c>
      <c r="L31" s="45">
        <v>0</v>
      </c>
      <c r="M31" s="24">
        <f t="shared" si="13"/>
        <v>0</v>
      </c>
      <c r="N31" s="25">
        <v>0</v>
      </c>
      <c r="O31" s="25">
        <v>0</v>
      </c>
      <c r="P31" s="19">
        <f>E31-'R7.3.1'!E31</f>
        <v>-5</v>
      </c>
      <c r="Q31" s="19">
        <f t="shared" si="14"/>
        <v>0</v>
      </c>
    </row>
    <row r="32" spans="1:18" s="3" customFormat="1" ht="20.100000000000001" customHeight="1">
      <c r="A32" s="94" t="s">
        <v>41</v>
      </c>
      <c r="B32" s="94"/>
      <c r="C32" s="37">
        <v>275</v>
      </c>
      <c r="D32" s="37">
        <v>56</v>
      </c>
      <c r="E32" s="38">
        <f t="shared" si="15"/>
        <v>331</v>
      </c>
      <c r="F32" s="37">
        <v>295</v>
      </c>
      <c r="G32" s="16">
        <f t="shared" si="11"/>
        <v>-11</v>
      </c>
      <c r="H32" s="39">
        <v>5</v>
      </c>
      <c r="I32" s="39">
        <v>9</v>
      </c>
      <c r="J32" s="18">
        <f t="shared" si="12"/>
        <v>-4</v>
      </c>
      <c r="K32" s="39">
        <v>0</v>
      </c>
      <c r="L32" s="39">
        <v>0</v>
      </c>
      <c r="M32" s="18">
        <f t="shared" si="13"/>
        <v>0</v>
      </c>
      <c r="N32" s="40">
        <v>0</v>
      </c>
      <c r="O32" s="40">
        <v>-7</v>
      </c>
      <c r="P32" s="19">
        <f>E32-'R7.3.1'!E32</f>
        <v>-11</v>
      </c>
      <c r="Q32" s="19">
        <f t="shared" si="14"/>
        <v>0</v>
      </c>
    </row>
    <row r="33" spans="1:17" ht="20.100000000000001" customHeight="1">
      <c r="A33" s="94" t="s">
        <v>55</v>
      </c>
      <c r="B33" s="94"/>
      <c r="C33" s="41">
        <f>SUM(C26:C32)</f>
        <v>1431</v>
      </c>
      <c r="D33" s="41">
        <f>SUM(D26:D32)</f>
        <v>1335</v>
      </c>
      <c r="E33" s="38">
        <f>SUM(E26:E32)</f>
        <v>2766</v>
      </c>
      <c r="F33" s="41">
        <f>SUM(F26:F32)</f>
        <v>1701</v>
      </c>
      <c r="G33" s="16">
        <f t="shared" ref="G33:G45" si="16">J33+M33+N33+O33</f>
        <v>-37</v>
      </c>
      <c r="H33" s="17">
        <f>H32+H25</f>
        <v>12</v>
      </c>
      <c r="I33" s="17">
        <f>I32+I25</f>
        <v>35</v>
      </c>
      <c r="J33" s="18">
        <f t="shared" ref="J33:J45" si="17">H33-I33</f>
        <v>-23</v>
      </c>
      <c r="K33" s="17">
        <f>K32+K25</f>
        <v>0</v>
      </c>
      <c r="L33" s="17">
        <f>L32+L25</f>
        <v>7</v>
      </c>
      <c r="M33" s="18">
        <f t="shared" ref="M33:M45" si="18">K33-L33</f>
        <v>-7</v>
      </c>
      <c r="N33" s="18">
        <f>N32+N25</f>
        <v>1</v>
      </c>
      <c r="O33" s="18">
        <f>O32+O25</f>
        <v>-8</v>
      </c>
      <c r="P33" s="19">
        <f>E33-'R7.3.1'!E33</f>
        <v>-37</v>
      </c>
      <c r="Q33" s="19">
        <f t="shared" ref="Q33:Q45" si="19">P33-G33</f>
        <v>0</v>
      </c>
    </row>
    <row r="34" spans="1:17" ht="20.100000000000001" customHeight="1">
      <c r="A34" s="90" t="s">
        <v>57</v>
      </c>
      <c r="B34" s="90"/>
      <c r="C34" s="41">
        <f>SUM(C35:C40)</f>
        <v>2803</v>
      </c>
      <c r="D34" s="41">
        <f>SUM(D35:D40)</f>
        <v>2944</v>
      </c>
      <c r="E34" s="38">
        <f>SUM(E35:E40)</f>
        <v>5747</v>
      </c>
      <c r="F34" s="41">
        <f>SUM(F35:F40)</f>
        <v>3125</v>
      </c>
      <c r="G34" s="16">
        <f t="shared" si="16"/>
        <v>-25</v>
      </c>
      <c r="H34" s="17">
        <f>SUM(H35:H40)</f>
        <v>17</v>
      </c>
      <c r="I34" s="17">
        <f>SUM(I35:I40)</f>
        <v>26</v>
      </c>
      <c r="J34" s="18">
        <f t="shared" si="17"/>
        <v>-9</v>
      </c>
      <c r="K34" s="17">
        <f>SUM(K35:K40)</f>
        <v>0</v>
      </c>
      <c r="L34" s="17">
        <f>SUM(L35:L40)</f>
        <v>13</v>
      </c>
      <c r="M34" s="18">
        <f t="shared" si="18"/>
        <v>-13</v>
      </c>
      <c r="N34" s="18">
        <f>SUM(N35:N40)</f>
        <v>7</v>
      </c>
      <c r="O34" s="18">
        <f>SUM(O35:O40)</f>
        <v>-10</v>
      </c>
      <c r="P34" s="19">
        <f>E34-'R7.3.1'!E34</f>
        <v>-25</v>
      </c>
      <c r="Q34" s="19">
        <f t="shared" si="19"/>
        <v>0</v>
      </c>
    </row>
    <row r="35" spans="1:17" ht="20.100000000000001" customHeight="1">
      <c r="A35" s="91" t="s">
        <v>37</v>
      </c>
      <c r="B35" s="91"/>
      <c r="C35" s="20">
        <v>265</v>
      </c>
      <c r="D35" s="20">
        <v>298</v>
      </c>
      <c r="E35" s="21">
        <f t="shared" ref="E35:E41" si="20">SUM(C35:D35)</f>
        <v>563</v>
      </c>
      <c r="F35" s="20">
        <v>327</v>
      </c>
      <c r="G35" s="22">
        <f t="shared" si="16"/>
        <v>1</v>
      </c>
      <c r="H35" s="42">
        <v>0</v>
      </c>
      <c r="I35" s="42">
        <v>1</v>
      </c>
      <c r="J35" s="43">
        <f t="shared" si="17"/>
        <v>-1</v>
      </c>
      <c r="K35" s="42">
        <v>0</v>
      </c>
      <c r="L35" s="42">
        <v>1</v>
      </c>
      <c r="M35" s="43">
        <f t="shared" si="18"/>
        <v>-1</v>
      </c>
      <c r="N35" s="25">
        <v>4</v>
      </c>
      <c r="O35" s="26">
        <v>-1</v>
      </c>
      <c r="P35" s="19">
        <f>E35-'R7.3.1'!E35</f>
        <v>1</v>
      </c>
      <c r="Q35" s="19">
        <f t="shared" si="19"/>
        <v>0</v>
      </c>
    </row>
    <row r="36" spans="1:17" ht="20.100000000000001" customHeight="1">
      <c r="A36" s="92" t="s">
        <v>18</v>
      </c>
      <c r="B36" s="92"/>
      <c r="C36" s="27">
        <v>953</v>
      </c>
      <c r="D36" s="27">
        <v>985</v>
      </c>
      <c r="E36" s="28">
        <f t="shared" si="20"/>
        <v>1938</v>
      </c>
      <c r="F36" s="29">
        <v>984</v>
      </c>
      <c r="G36" s="30">
        <f t="shared" si="16"/>
        <v>2</v>
      </c>
      <c r="H36" s="31">
        <v>9</v>
      </c>
      <c r="I36" s="31">
        <v>6</v>
      </c>
      <c r="J36" s="43">
        <f t="shared" si="17"/>
        <v>3</v>
      </c>
      <c r="K36" s="31">
        <v>0</v>
      </c>
      <c r="L36" s="31">
        <v>3</v>
      </c>
      <c r="M36" s="43">
        <f t="shared" si="18"/>
        <v>-3</v>
      </c>
      <c r="N36" s="33">
        <v>2</v>
      </c>
      <c r="O36" s="26">
        <v>0</v>
      </c>
      <c r="P36" s="19">
        <f>E36-'R7.3.1'!E36</f>
        <v>2</v>
      </c>
      <c r="Q36" s="19">
        <f t="shared" si="19"/>
        <v>0</v>
      </c>
    </row>
    <row r="37" spans="1:17" ht="20.100000000000001" customHeight="1">
      <c r="A37" s="92" t="s">
        <v>43</v>
      </c>
      <c r="B37" s="92"/>
      <c r="C37" s="27">
        <v>194</v>
      </c>
      <c r="D37" s="27">
        <v>177</v>
      </c>
      <c r="E37" s="28">
        <f t="shared" si="20"/>
        <v>371</v>
      </c>
      <c r="F37" s="29">
        <v>211</v>
      </c>
      <c r="G37" s="30">
        <f t="shared" si="16"/>
        <v>-5</v>
      </c>
      <c r="H37" s="31">
        <v>0</v>
      </c>
      <c r="I37" s="31">
        <v>1</v>
      </c>
      <c r="J37" s="43">
        <f t="shared" si="17"/>
        <v>-1</v>
      </c>
      <c r="K37" s="31">
        <v>0</v>
      </c>
      <c r="L37" s="31">
        <v>0</v>
      </c>
      <c r="M37" s="43">
        <f t="shared" si="18"/>
        <v>0</v>
      </c>
      <c r="N37" s="33">
        <v>0</v>
      </c>
      <c r="O37" s="26">
        <v>-4</v>
      </c>
      <c r="P37" s="19">
        <f>E37-'R7.3.1'!E37</f>
        <v>-5</v>
      </c>
      <c r="Q37" s="19">
        <f t="shared" si="19"/>
        <v>0</v>
      </c>
    </row>
    <row r="38" spans="1:17" ht="20.100000000000001" customHeight="1">
      <c r="A38" s="92" t="s">
        <v>58</v>
      </c>
      <c r="B38" s="92"/>
      <c r="C38" s="27">
        <v>311</v>
      </c>
      <c r="D38" s="27">
        <v>334</v>
      </c>
      <c r="E38" s="28">
        <f t="shared" si="20"/>
        <v>645</v>
      </c>
      <c r="F38" s="29">
        <v>364</v>
      </c>
      <c r="G38" s="30">
        <f t="shared" si="16"/>
        <v>-1</v>
      </c>
      <c r="H38" s="31">
        <v>3</v>
      </c>
      <c r="I38" s="31">
        <v>0</v>
      </c>
      <c r="J38" s="43">
        <f t="shared" si="17"/>
        <v>3</v>
      </c>
      <c r="K38" s="31">
        <v>0</v>
      </c>
      <c r="L38" s="31">
        <v>2</v>
      </c>
      <c r="M38" s="43">
        <f t="shared" si="18"/>
        <v>-2</v>
      </c>
      <c r="N38" s="33">
        <v>0</v>
      </c>
      <c r="O38" s="26">
        <v>-2</v>
      </c>
      <c r="P38" s="19">
        <f>E38-'R7.3.1'!E38</f>
        <v>-1</v>
      </c>
      <c r="Q38" s="19">
        <f t="shared" si="19"/>
        <v>0</v>
      </c>
    </row>
    <row r="39" spans="1:17" ht="20.100000000000001" customHeight="1">
      <c r="A39" s="92" t="s">
        <v>60</v>
      </c>
      <c r="B39" s="92"/>
      <c r="C39" s="27">
        <v>490</v>
      </c>
      <c r="D39" s="27">
        <v>529</v>
      </c>
      <c r="E39" s="28">
        <f t="shared" si="20"/>
        <v>1019</v>
      </c>
      <c r="F39" s="29">
        <v>584</v>
      </c>
      <c r="G39" s="30">
        <f t="shared" si="16"/>
        <v>-7</v>
      </c>
      <c r="H39" s="31">
        <v>1</v>
      </c>
      <c r="I39" s="31">
        <v>3</v>
      </c>
      <c r="J39" s="43">
        <f t="shared" si="17"/>
        <v>-2</v>
      </c>
      <c r="K39" s="31">
        <v>0</v>
      </c>
      <c r="L39" s="31">
        <v>4</v>
      </c>
      <c r="M39" s="43">
        <f t="shared" si="18"/>
        <v>-4</v>
      </c>
      <c r="N39" s="33">
        <v>1</v>
      </c>
      <c r="O39" s="26">
        <v>-2</v>
      </c>
      <c r="P39" s="19">
        <f>E39-'R7.3.1'!E39</f>
        <v>-7</v>
      </c>
      <c r="Q39" s="19">
        <f t="shared" si="19"/>
        <v>0</v>
      </c>
    </row>
    <row r="40" spans="1:17" ht="20.100000000000001" customHeight="1">
      <c r="A40" s="93" t="s">
        <v>62</v>
      </c>
      <c r="B40" s="93"/>
      <c r="C40" s="34">
        <v>590</v>
      </c>
      <c r="D40" s="34">
        <v>621</v>
      </c>
      <c r="E40" s="49">
        <f t="shared" si="20"/>
        <v>1211</v>
      </c>
      <c r="F40" s="34">
        <v>655</v>
      </c>
      <c r="G40" s="36">
        <f t="shared" si="16"/>
        <v>-15</v>
      </c>
      <c r="H40" s="45">
        <v>4</v>
      </c>
      <c r="I40" s="45">
        <v>15</v>
      </c>
      <c r="J40" s="24">
        <f t="shared" si="17"/>
        <v>-11</v>
      </c>
      <c r="K40" s="45">
        <v>0</v>
      </c>
      <c r="L40" s="45">
        <v>3</v>
      </c>
      <c r="M40" s="24">
        <f t="shared" si="18"/>
        <v>-3</v>
      </c>
      <c r="N40" s="25">
        <v>0</v>
      </c>
      <c r="O40" s="25">
        <v>-1</v>
      </c>
      <c r="P40" s="19">
        <f>E40-'R7.3.1'!E40</f>
        <v>-15</v>
      </c>
      <c r="Q40" s="19">
        <f t="shared" si="19"/>
        <v>0</v>
      </c>
    </row>
    <row r="41" spans="1:17" s="3" customFormat="1" ht="20.100000000000001" customHeight="1">
      <c r="A41" s="94" t="s">
        <v>41</v>
      </c>
      <c r="B41" s="94"/>
      <c r="C41" s="37">
        <v>62</v>
      </c>
      <c r="D41" s="37">
        <v>80</v>
      </c>
      <c r="E41" s="38">
        <f t="shared" si="20"/>
        <v>142</v>
      </c>
      <c r="F41" s="37">
        <v>108</v>
      </c>
      <c r="G41" s="16">
        <f t="shared" si="16"/>
        <v>5</v>
      </c>
      <c r="H41" s="39">
        <v>4</v>
      </c>
      <c r="I41" s="39">
        <v>5</v>
      </c>
      <c r="J41" s="18">
        <f t="shared" si="17"/>
        <v>-1</v>
      </c>
      <c r="K41" s="39">
        <v>0</v>
      </c>
      <c r="L41" s="39">
        <v>0</v>
      </c>
      <c r="M41" s="18">
        <f t="shared" si="18"/>
        <v>0</v>
      </c>
      <c r="N41" s="40">
        <v>7</v>
      </c>
      <c r="O41" s="40">
        <v>-1</v>
      </c>
      <c r="P41" s="19">
        <f>E41-'R7.3.1'!E41</f>
        <v>5</v>
      </c>
      <c r="Q41" s="19">
        <f t="shared" si="19"/>
        <v>0</v>
      </c>
    </row>
    <row r="42" spans="1:17" ht="20.100000000000001" customHeight="1">
      <c r="A42" s="95" t="s">
        <v>48</v>
      </c>
      <c r="B42" s="95"/>
      <c r="C42" s="14">
        <f>SUM(C35:C41)</f>
        <v>2865</v>
      </c>
      <c r="D42" s="14">
        <f>SUM(D35:D41)</f>
        <v>3024</v>
      </c>
      <c r="E42" s="15">
        <f>SUM(E35:E41)</f>
        <v>5889</v>
      </c>
      <c r="F42" s="14">
        <f>SUM(F35:F41)</f>
        <v>3233</v>
      </c>
      <c r="G42" s="16">
        <f t="shared" si="16"/>
        <v>-20</v>
      </c>
      <c r="H42" s="17">
        <f>H41+H34</f>
        <v>21</v>
      </c>
      <c r="I42" s="17">
        <f>I41+I34</f>
        <v>31</v>
      </c>
      <c r="J42" s="18">
        <f t="shared" si="17"/>
        <v>-10</v>
      </c>
      <c r="K42" s="17">
        <f>K41+K34</f>
        <v>0</v>
      </c>
      <c r="L42" s="17">
        <f>L41+L34</f>
        <v>13</v>
      </c>
      <c r="M42" s="18">
        <f t="shared" si="18"/>
        <v>-13</v>
      </c>
      <c r="N42" s="18">
        <f>N41+N34</f>
        <v>14</v>
      </c>
      <c r="O42" s="18">
        <f>O41+O34</f>
        <v>-11</v>
      </c>
      <c r="P42" s="19">
        <f>E42-'R7.3.1'!E42</f>
        <v>-20</v>
      </c>
      <c r="Q42" s="19">
        <f t="shared" si="19"/>
        <v>0</v>
      </c>
    </row>
    <row r="43" spans="1:17" ht="20.100000000000001" customHeight="1">
      <c r="A43" s="96" t="s">
        <v>63</v>
      </c>
      <c r="B43" s="51" t="s">
        <v>64</v>
      </c>
      <c r="C43" s="52">
        <f>C5+C19+C25+C34</f>
        <v>9398</v>
      </c>
      <c r="D43" s="52">
        <f>D5+D19+D25+D34</f>
        <v>9900</v>
      </c>
      <c r="E43" s="52">
        <f>E5+E19+E25+E34</f>
        <v>19298</v>
      </c>
      <c r="F43" s="52">
        <f>F5+F19+F25+F34</f>
        <v>10757</v>
      </c>
      <c r="G43" s="53">
        <f t="shared" si="16"/>
        <v>-289</v>
      </c>
      <c r="H43" s="54">
        <f>H34+H25+H19+H5</f>
        <v>120</v>
      </c>
      <c r="I43" s="54">
        <f>I34+I25+I19+I5</f>
        <v>365</v>
      </c>
      <c r="J43" s="54">
        <f t="shared" si="17"/>
        <v>-245</v>
      </c>
      <c r="K43" s="54">
        <f>K34+K25+K19+K5</f>
        <v>1</v>
      </c>
      <c r="L43" s="54">
        <f>L34+L25+L19+L5</f>
        <v>45</v>
      </c>
      <c r="M43" s="54">
        <f t="shared" si="18"/>
        <v>-44</v>
      </c>
      <c r="N43" s="54">
        <f>N34+N25+N19+N5</f>
        <v>18</v>
      </c>
      <c r="O43" s="54">
        <f>O34+O25+O19+O5</f>
        <v>-18</v>
      </c>
      <c r="P43" s="19">
        <f>E43-'R7.3.1'!E43</f>
        <v>-289</v>
      </c>
      <c r="Q43" s="19">
        <f t="shared" si="19"/>
        <v>0</v>
      </c>
    </row>
    <row r="44" spans="1:17" ht="20.100000000000001" customHeight="1">
      <c r="A44" s="97"/>
      <c r="B44" s="55" t="s">
        <v>20</v>
      </c>
      <c r="C44" s="52">
        <f>C17+C23+C32+C41</f>
        <v>661</v>
      </c>
      <c r="D44" s="52">
        <f>D17+D23+D32+D41</f>
        <v>327</v>
      </c>
      <c r="E44" s="52">
        <f>E17+E23+E32+E41</f>
        <v>988</v>
      </c>
      <c r="F44" s="52">
        <f>F17+F23+F32+F41</f>
        <v>835</v>
      </c>
      <c r="G44" s="56">
        <f t="shared" si="16"/>
        <v>-6</v>
      </c>
      <c r="H44" s="40">
        <f>H41+H32+H23+H17</f>
        <v>26</v>
      </c>
      <c r="I44" s="40">
        <f>I41+I32+I23+I17</f>
        <v>32</v>
      </c>
      <c r="J44" s="40">
        <f t="shared" si="17"/>
        <v>-6</v>
      </c>
      <c r="K44" s="39">
        <f>K41+K32+K23+K17</f>
        <v>0</v>
      </c>
      <c r="L44" s="40">
        <f>L41+L32+L23+L17</f>
        <v>0</v>
      </c>
      <c r="M44" s="40">
        <f t="shared" si="18"/>
        <v>0</v>
      </c>
      <c r="N44" s="40">
        <f>N41+N32+N23+N17</f>
        <v>12</v>
      </c>
      <c r="O44" s="40">
        <f>O41+O32+O23+O17</f>
        <v>-12</v>
      </c>
      <c r="P44" s="19">
        <f>E44-'R7.3.1'!E44</f>
        <v>-6</v>
      </c>
      <c r="Q44" s="19">
        <f t="shared" si="19"/>
        <v>0</v>
      </c>
    </row>
    <row r="45" spans="1:17" ht="20.100000000000001" customHeight="1">
      <c r="A45" s="98"/>
      <c r="B45" s="51" t="s">
        <v>65</v>
      </c>
      <c r="C45" s="52">
        <f>C43+C44</f>
        <v>10059</v>
      </c>
      <c r="D45" s="52">
        <f>D43+D44</f>
        <v>10227</v>
      </c>
      <c r="E45" s="52">
        <f>C45+D45</f>
        <v>20286</v>
      </c>
      <c r="F45" s="52">
        <f>F43+F44</f>
        <v>11592</v>
      </c>
      <c r="G45" s="53">
        <f t="shared" si="16"/>
        <v>-295</v>
      </c>
      <c r="H45" s="54">
        <f>H42+H33+H24+H18</f>
        <v>146</v>
      </c>
      <c r="I45" s="54">
        <f>I42+I33+I24+I18</f>
        <v>397</v>
      </c>
      <c r="J45" s="54">
        <f t="shared" si="17"/>
        <v>-251</v>
      </c>
      <c r="K45" s="57">
        <f>K42+K33+K24+K18</f>
        <v>1</v>
      </c>
      <c r="L45" s="57">
        <f>L42+L33+L24+L18</f>
        <v>45</v>
      </c>
      <c r="M45" s="54">
        <f t="shared" si="18"/>
        <v>-44</v>
      </c>
      <c r="N45" s="54">
        <f>N42+N33+N24+N18</f>
        <v>30</v>
      </c>
      <c r="O45" s="54">
        <f>O42+O33+O24+O18</f>
        <v>-30</v>
      </c>
      <c r="P45" s="19">
        <f>E45-'R7.3.1'!E45</f>
        <v>-295</v>
      </c>
      <c r="Q45" s="19">
        <f t="shared" si="19"/>
        <v>0</v>
      </c>
    </row>
    <row r="46" spans="1:17" s="4" customFormat="1" ht="20.100000000000001" customHeight="1">
      <c r="A46" s="99" t="s">
        <v>59</v>
      </c>
      <c r="B46" s="50" t="s">
        <v>56</v>
      </c>
      <c r="C46" s="58">
        <f>C43-'R7.3.1'!C43</f>
        <v>-202</v>
      </c>
      <c r="D46" s="58">
        <f>D43-'R7.3.1'!D43</f>
        <v>-87</v>
      </c>
      <c r="E46" s="59">
        <f>E43-'R7.3.1'!E43</f>
        <v>-289</v>
      </c>
      <c r="F46" s="60">
        <f>F43-'R7.3.1'!F43</f>
        <v>-220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61</v>
      </c>
      <c r="C47" s="58">
        <f>C45-'R7.3.1'!C45</f>
        <v>-217</v>
      </c>
      <c r="D47" s="58">
        <f>D45-'R7.3.1'!D45</f>
        <v>-78</v>
      </c>
      <c r="E47" s="59">
        <f>E45-'R7.3.1'!E45</f>
        <v>-295</v>
      </c>
      <c r="F47" s="60">
        <f>F45-'R7.3.1'!F45</f>
        <v>-226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66</v>
      </c>
      <c r="B49" s="101"/>
    </row>
    <row r="50" spans="1:6">
      <c r="A50" s="65"/>
      <c r="C50" s="69" t="s">
        <v>67</v>
      </c>
      <c r="D50" s="71"/>
      <c r="E50" s="69" t="s">
        <v>68</v>
      </c>
      <c r="F50" s="71"/>
    </row>
    <row r="51" spans="1:6">
      <c r="A51" s="102" t="s">
        <v>69</v>
      </c>
      <c r="B51" s="103"/>
      <c r="C51" s="104">
        <v>9258</v>
      </c>
      <c r="D51" s="105"/>
      <c r="E51" s="106">
        <v>0.47970000000000002</v>
      </c>
      <c r="F51" s="107"/>
    </row>
    <row r="52" spans="1:6">
      <c r="A52" s="102" t="s">
        <v>61</v>
      </c>
      <c r="B52" s="103"/>
      <c r="C52" s="104">
        <v>9274</v>
      </c>
      <c r="D52" s="105"/>
      <c r="E52" s="106">
        <v>0.4572</v>
      </c>
      <c r="F52" s="107"/>
    </row>
  </sheetData>
  <autoFilter ref="A2:Q47" xr:uid="{B76A4900-D173-41D9-A43A-CB704511292C}">
    <filterColumn colId="0" showButton="0"/>
    <filterColumn colId="13" showButton="0"/>
  </autoFilter>
  <mergeCells count="63">
    <mergeCell ref="A52:B52"/>
    <mergeCell ref="C52:D52"/>
    <mergeCell ref="E52:F52"/>
    <mergeCell ref="A49:B49"/>
    <mergeCell ref="C50:D50"/>
    <mergeCell ref="E50:F50"/>
    <mergeCell ref="A51:B51"/>
    <mergeCell ref="C51:D51"/>
    <mergeCell ref="E51:F51"/>
    <mergeCell ref="A40:B40"/>
    <mergeCell ref="A41:B41"/>
    <mergeCell ref="A42:B42"/>
    <mergeCell ref="A43:A45"/>
    <mergeCell ref="A46:A47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P2:P4"/>
    <mergeCell ref="Q2:Q4"/>
    <mergeCell ref="H3:H4"/>
    <mergeCell ref="I3:I4"/>
    <mergeCell ref="K3:K4"/>
    <mergeCell ref="L3:L4"/>
    <mergeCell ref="N3:O3"/>
    <mergeCell ref="A1:O1"/>
    <mergeCell ref="A2:B4"/>
    <mergeCell ref="C2:C4"/>
    <mergeCell ref="D2:D4"/>
    <mergeCell ref="E2:E4"/>
    <mergeCell ref="F2:F4"/>
    <mergeCell ref="N2:O2"/>
  </mergeCells>
  <phoneticPr fontId="24"/>
  <pageMargins left="0.7" right="0.7" top="0.75" bottom="0.75" header="0.3" footer="0.3"/>
  <pageSetup paperSize="9" scale="64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A34A-82D1-404E-B509-E57FF4024BE4}">
  <sheetPr>
    <tabColor indexed="52"/>
    <pageSetUpPr fitToPage="1"/>
  </sheetPr>
  <dimension ref="A1:R52"/>
  <sheetViews>
    <sheetView view="pageBreakPreview" zoomScaleNormal="85" zoomScaleSheetLayoutView="100" workbookViewId="0">
      <pane xSplit="2" ySplit="4" topLeftCell="C20" activePane="bottomRight" state="frozen"/>
      <selection pane="topRight"/>
      <selection pane="bottomLeft"/>
      <selection pane="bottomRight" activeCell="I41" sqref="I41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7" width="10.5" style="1" customWidth="1"/>
    <col min="18" max="18" width="9" style="1" bestFit="1"/>
    <col min="19" max="16384" width="9" style="1"/>
  </cols>
  <sheetData>
    <row r="1" spans="1:17" ht="36" customHeight="1">
      <c r="A1" s="69" t="s">
        <v>70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1</v>
      </c>
      <c r="D2" s="72" t="s">
        <v>10</v>
      </c>
      <c r="E2" s="72" t="s">
        <v>5</v>
      </c>
      <c r="F2" s="75" t="s">
        <v>2</v>
      </c>
      <c r="G2" s="7" t="s">
        <v>12</v>
      </c>
      <c r="H2" s="5"/>
      <c r="I2" s="6"/>
      <c r="J2" s="8" t="s">
        <v>13</v>
      </c>
      <c r="K2" s="5"/>
      <c r="L2" s="6"/>
      <c r="M2" s="8" t="s">
        <v>9</v>
      </c>
      <c r="N2" s="78" t="s">
        <v>16</v>
      </c>
      <c r="O2" s="79"/>
      <c r="P2" s="80" t="s">
        <v>17</v>
      </c>
      <c r="Q2" s="80" t="s">
        <v>4</v>
      </c>
    </row>
    <row r="3" spans="1:17" ht="18" customHeight="1">
      <c r="A3" s="73"/>
      <c r="B3" s="73"/>
      <c r="C3" s="73"/>
      <c r="D3" s="73"/>
      <c r="E3" s="73"/>
      <c r="F3" s="76"/>
      <c r="G3" s="10" t="s">
        <v>19</v>
      </c>
      <c r="H3" s="72" t="s">
        <v>11</v>
      </c>
      <c r="I3" s="72" t="s">
        <v>21</v>
      </c>
      <c r="J3" s="9" t="s">
        <v>22</v>
      </c>
      <c r="K3" s="72" t="s">
        <v>23</v>
      </c>
      <c r="L3" s="72" t="s">
        <v>25</v>
      </c>
      <c r="M3" s="9" t="s">
        <v>22</v>
      </c>
      <c r="N3" s="77" t="s">
        <v>26</v>
      </c>
      <c r="O3" s="81"/>
      <c r="P3" s="80"/>
      <c r="Q3" s="80"/>
    </row>
    <row r="4" spans="1:17" ht="20.25" customHeight="1">
      <c r="A4" s="74"/>
      <c r="B4" s="74"/>
      <c r="C4" s="74"/>
      <c r="D4" s="74"/>
      <c r="E4" s="74"/>
      <c r="F4" s="77"/>
      <c r="G4" s="12" t="s">
        <v>30</v>
      </c>
      <c r="H4" s="74"/>
      <c r="I4" s="74"/>
      <c r="J4" s="11" t="s">
        <v>24</v>
      </c>
      <c r="K4" s="74"/>
      <c r="L4" s="74"/>
      <c r="M4" s="11" t="s">
        <v>31</v>
      </c>
      <c r="N4" s="13" t="s">
        <v>8</v>
      </c>
      <c r="O4" s="13" t="s">
        <v>32</v>
      </c>
      <c r="P4" s="80"/>
      <c r="Q4" s="80"/>
    </row>
    <row r="5" spans="1:17" ht="20.100000000000001" customHeight="1">
      <c r="A5" s="108" t="s">
        <v>34</v>
      </c>
      <c r="B5" s="108"/>
      <c r="C5" s="14">
        <f>SUM(C6:C16)</f>
        <v>3418</v>
      </c>
      <c r="D5" s="14">
        <f>SUM(D6:D16)</f>
        <v>3408</v>
      </c>
      <c r="E5" s="15">
        <f>SUM(E6:E16)</f>
        <v>6826</v>
      </c>
      <c r="F5" s="14">
        <f>SUM(F6:F16)</f>
        <v>4020</v>
      </c>
      <c r="G5" s="16">
        <f t="shared" ref="G5:G14" si="0">J5+M5+N5+O5</f>
        <v>127</v>
      </c>
      <c r="H5" s="17">
        <f t="shared" ref="H5:O5" si="1">SUM(H6:H16)</f>
        <v>282</v>
      </c>
      <c r="I5" s="17">
        <f t="shared" si="1"/>
        <v>147</v>
      </c>
      <c r="J5" s="18">
        <f t="shared" si="1"/>
        <v>135</v>
      </c>
      <c r="K5" s="17">
        <f t="shared" si="1"/>
        <v>0</v>
      </c>
      <c r="L5" s="17">
        <f t="shared" si="1"/>
        <v>6</v>
      </c>
      <c r="M5" s="18">
        <f t="shared" si="1"/>
        <v>-6</v>
      </c>
      <c r="N5" s="18">
        <f t="shared" si="1"/>
        <v>5</v>
      </c>
      <c r="O5" s="18">
        <f t="shared" si="1"/>
        <v>-7</v>
      </c>
      <c r="P5" s="19">
        <f>E5-'R7.4.1'!E5</f>
        <v>127</v>
      </c>
      <c r="Q5" s="19">
        <f t="shared" ref="Q5:Q14" si="2">P5-G5</f>
        <v>0</v>
      </c>
    </row>
    <row r="6" spans="1:17" ht="20.100000000000001" customHeight="1">
      <c r="A6" s="83" t="s">
        <v>3</v>
      </c>
      <c r="B6" s="83"/>
      <c r="C6" s="20">
        <v>513</v>
      </c>
      <c r="D6" s="20">
        <v>628</v>
      </c>
      <c r="E6" s="21">
        <f t="shared" ref="E6:E17" si="3">SUM(C6:D6)</f>
        <v>1141</v>
      </c>
      <c r="F6" s="20">
        <v>650</v>
      </c>
      <c r="G6" s="22">
        <f t="shared" si="0"/>
        <v>3</v>
      </c>
      <c r="H6" s="23">
        <v>5</v>
      </c>
      <c r="I6" s="23">
        <v>0</v>
      </c>
      <c r="J6" s="24">
        <f t="shared" ref="J6:J15" si="4">H6-I6</f>
        <v>5</v>
      </c>
      <c r="K6" s="23">
        <v>0</v>
      </c>
      <c r="L6" s="23">
        <v>2</v>
      </c>
      <c r="M6" s="24">
        <f t="shared" ref="M6:M15" si="5">K6-L6</f>
        <v>-2</v>
      </c>
      <c r="N6" s="25">
        <v>2</v>
      </c>
      <c r="O6" s="26">
        <v>-2</v>
      </c>
      <c r="P6" s="19">
        <f>E6-'R7.4.1'!E6</f>
        <v>3</v>
      </c>
      <c r="Q6" s="19">
        <f t="shared" si="2"/>
        <v>0</v>
      </c>
    </row>
    <row r="7" spans="1:17" ht="20.100000000000001" customHeight="1">
      <c r="A7" s="84" t="s">
        <v>29</v>
      </c>
      <c r="B7" s="84"/>
      <c r="C7" s="27">
        <v>432</v>
      </c>
      <c r="D7" s="27">
        <v>313</v>
      </c>
      <c r="E7" s="28">
        <f t="shared" si="3"/>
        <v>745</v>
      </c>
      <c r="F7" s="29">
        <v>455</v>
      </c>
      <c r="G7" s="30">
        <f t="shared" si="0"/>
        <v>17</v>
      </c>
      <c r="H7" s="31">
        <v>33</v>
      </c>
      <c r="I7" s="31">
        <v>17</v>
      </c>
      <c r="J7" s="32">
        <f t="shared" si="4"/>
        <v>16</v>
      </c>
      <c r="K7" s="31">
        <v>0</v>
      </c>
      <c r="L7" s="31">
        <v>0</v>
      </c>
      <c r="M7" s="32">
        <f t="shared" si="5"/>
        <v>0</v>
      </c>
      <c r="N7" s="33">
        <v>1</v>
      </c>
      <c r="O7" s="26">
        <v>0</v>
      </c>
      <c r="P7" s="19">
        <f>E7-'R7.4.1'!E7</f>
        <v>17</v>
      </c>
      <c r="Q7" s="19">
        <f t="shared" si="2"/>
        <v>0</v>
      </c>
    </row>
    <row r="8" spans="1:17" ht="20.100000000000001" customHeight="1">
      <c r="A8" s="84" t="s">
        <v>35</v>
      </c>
      <c r="B8" s="84"/>
      <c r="C8" s="27">
        <v>252</v>
      </c>
      <c r="D8" s="27">
        <v>263</v>
      </c>
      <c r="E8" s="28">
        <f t="shared" si="3"/>
        <v>515</v>
      </c>
      <c r="F8" s="29">
        <v>275</v>
      </c>
      <c r="G8" s="30">
        <f t="shared" si="0"/>
        <v>1</v>
      </c>
      <c r="H8" s="31">
        <v>3</v>
      </c>
      <c r="I8" s="31">
        <v>0</v>
      </c>
      <c r="J8" s="32">
        <f t="shared" si="4"/>
        <v>3</v>
      </c>
      <c r="K8" s="31">
        <v>0</v>
      </c>
      <c r="L8" s="31">
        <v>1</v>
      </c>
      <c r="M8" s="32">
        <f t="shared" si="5"/>
        <v>-1</v>
      </c>
      <c r="N8" s="33">
        <v>0</v>
      </c>
      <c r="O8" s="26">
        <v>-1</v>
      </c>
      <c r="P8" s="19">
        <f>E8-'R7.4.1'!E8</f>
        <v>1</v>
      </c>
      <c r="Q8" s="19">
        <f t="shared" si="2"/>
        <v>0</v>
      </c>
    </row>
    <row r="9" spans="1:17" ht="20.100000000000001" customHeight="1">
      <c r="A9" s="84" t="s">
        <v>0</v>
      </c>
      <c r="B9" s="84"/>
      <c r="C9" s="27">
        <v>158</v>
      </c>
      <c r="D9" s="27">
        <v>176</v>
      </c>
      <c r="E9" s="28">
        <f t="shared" si="3"/>
        <v>334</v>
      </c>
      <c r="F9" s="29">
        <v>192</v>
      </c>
      <c r="G9" s="30">
        <f t="shared" si="0"/>
        <v>1</v>
      </c>
      <c r="H9" s="31">
        <v>1</v>
      </c>
      <c r="I9" s="31">
        <v>0</v>
      </c>
      <c r="J9" s="32">
        <f t="shared" si="4"/>
        <v>1</v>
      </c>
      <c r="K9" s="31">
        <v>0</v>
      </c>
      <c r="L9" s="31">
        <v>0</v>
      </c>
      <c r="M9" s="32">
        <f t="shared" si="5"/>
        <v>0</v>
      </c>
      <c r="N9" s="33">
        <v>0</v>
      </c>
      <c r="O9" s="26">
        <v>0</v>
      </c>
      <c r="P9" s="19">
        <f>E9-'R7.4.1'!E9</f>
        <v>1</v>
      </c>
      <c r="Q9" s="19">
        <f t="shared" si="2"/>
        <v>0</v>
      </c>
    </row>
    <row r="10" spans="1:17" ht="20.100000000000001" customHeight="1">
      <c r="A10" s="84" t="s">
        <v>33</v>
      </c>
      <c r="B10" s="84"/>
      <c r="C10" s="27">
        <v>506</v>
      </c>
      <c r="D10" s="27">
        <v>595</v>
      </c>
      <c r="E10" s="28">
        <f t="shared" si="3"/>
        <v>1101</v>
      </c>
      <c r="F10" s="29">
        <v>614</v>
      </c>
      <c r="G10" s="30">
        <f t="shared" si="0"/>
        <v>-3</v>
      </c>
      <c r="H10" s="31">
        <v>0</v>
      </c>
      <c r="I10" s="31">
        <v>2</v>
      </c>
      <c r="J10" s="32">
        <f t="shared" si="4"/>
        <v>-2</v>
      </c>
      <c r="K10" s="31">
        <v>0</v>
      </c>
      <c r="L10" s="31">
        <v>2</v>
      </c>
      <c r="M10" s="32">
        <f t="shared" si="5"/>
        <v>-2</v>
      </c>
      <c r="N10" s="33">
        <v>1</v>
      </c>
      <c r="O10" s="26">
        <v>0</v>
      </c>
      <c r="P10" s="19">
        <f>E10-'R7.4.1'!E10</f>
        <v>-3</v>
      </c>
      <c r="Q10" s="19">
        <f t="shared" si="2"/>
        <v>0</v>
      </c>
    </row>
    <row r="11" spans="1:17" ht="20.100000000000001" customHeight="1">
      <c r="A11" s="84" t="s">
        <v>6</v>
      </c>
      <c r="B11" s="84"/>
      <c r="C11" s="27">
        <v>678</v>
      </c>
      <c r="D11" s="27">
        <v>751</v>
      </c>
      <c r="E11" s="28">
        <f t="shared" si="3"/>
        <v>1429</v>
      </c>
      <c r="F11" s="29">
        <v>764</v>
      </c>
      <c r="G11" s="30">
        <f t="shared" si="0"/>
        <v>1</v>
      </c>
      <c r="H11" s="31">
        <v>5</v>
      </c>
      <c r="I11" s="31">
        <v>3</v>
      </c>
      <c r="J11" s="32">
        <f t="shared" si="4"/>
        <v>2</v>
      </c>
      <c r="K11" s="31">
        <v>0</v>
      </c>
      <c r="L11" s="31">
        <v>1</v>
      </c>
      <c r="M11" s="32">
        <f t="shared" si="5"/>
        <v>-1</v>
      </c>
      <c r="N11" s="33">
        <v>0</v>
      </c>
      <c r="O11" s="26">
        <v>0</v>
      </c>
      <c r="P11" s="19">
        <f>E11-'R7.4.1'!E11</f>
        <v>1</v>
      </c>
      <c r="Q11" s="19">
        <f t="shared" si="2"/>
        <v>0</v>
      </c>
    </row>
    <row r="12" spans="1:17" ht="20.100000000000001" customHeight="1">
      <c r="A12" s="84" t="s">
        <v>36</v>
      </c>
      <c r="B12" s="84"/>
      <c r="C12" s="27">
        <v>32</v>
      </c>
      <c r="D12" s="27">
        <v>35</v>
      </c>
      <c r="E12" s="28">
        <f t="shared" si="3"/>
        <v>67</v>
      </c>
      <c r="F12" s="29">
        <v>33</v>
      </c>
      <c r="G12" s="30">
        <f t="shared" si="0"/>
        <v>0</v>
      </c>
      <c r="H12" s="31">
        <v>0</v>
      </c>
      <c r="I12" s="31">
        <v>0</v>
      </c>
      <c r="J12" s="32">
        <f t="shared" si="4"/>
        <v>0</v>
      </c>
      <c r="K12" s="31">
        <v>0</v>
      </c>
      <c r="L12" s="31">
        <v>0</v>
      </c>
      <c r="M12" s="32">
        <f t="shared" si="5"/>
        <v>0</v>
      </c>
      <c r="N12" s="33">
        <v>0</v>
      </c>
      <c r="O12" s="26">
        <v>0</v>
      </c>
      <c r="P12" s="19">
        <f>E12-'R7.4.1'!E12</f>
        <v>0</v>
      </c>
      <c r="Q12" s="19">
        <f t="shared" si="2"/>
        <v>0</v>
      </c>
    </row>
    <row r="13" spans="1:17" ht="20.100000000000001" customHeight="1">
      <c r="A13" s="84" t="s">
        <v>38</v>
      </c>
      <c r="B13" s="84"/>
      <c r="C13" s="27">
        <v>63</v>
      </c>
      <c r="D13" s="27">
        <v>91</v>
      </c>
      <c r="E13" s="28">
        <f t="shared" si="3"/>
        <v>154</v>
      </c>
      <c r="F13" s="29">
        <v>98</v>
      </c>
      <c r="G13" s="30">
        <f t="shared" si="0"/>
        <v>1</v>
      </c>
      <c r="H13" s="31">
        <v>1</v>
      </c>
      <c r="I13" s="31">
        <v>0</v>
      </c>
      <c r="J13" s="32">
        <f t="shared" si="4"/>
        <v>1</v>
      </c>
      <c r="K13" s="31">
        <v>0</v>
      </c>
      <c r="L13" s="31">
        <v>0</v>
      </c>
      <c r="M13" s="32">
        <f t="shared" si="5"/>
        <v>0</v>
      </c>
      <c r="N13" s="33">
        <v>0</v>
      </c>
      <c r="O13" s="26">
        <v>0</v>
      </c>
      <c r="P13" s="19">
        <f>E13-'R7.4.1'!E13</f>
        <v>1</v>
      </c>
      <c r="Q13" s="19">
        <f t="shared" si="2"/>
        <v>0</v>
      </c>
    </row>
    <row r="14" spans="1:17" s="3" customFormat="1" ht="20.100000000000001" customHeight="1">
      <c r="A14" s="85" t="s">
        <v>39</v>
      </c>
      <c r="B14" s="85"/>
      <c r="C14" s="27">
        <v>199</v>
      </c>
      <c r="D14" s="27">
        <v>147</v>
      </c>
      <c r="E14" s="28">
        <f t="shared" si="3"/>
        <v>346</v>
      </c>
      <c r="F14" s="29">
        <v>213</v>
      </c>
      <c r="G14" s="30">
        <f t="shared" si="0"/>
        <v>13</v>
      </c>
      <c r="H14" s="31">
        <v>26</v>
      </c>
      <c r="I14" s="31">
        <v>13</v>
      </c>
      <c r="J14" s="32">
        <f t="shared" si="4"/>
        <v>13</v>
      </c>
      <c r="K14" s="31">
        <v>0</v>
      </c>
      <c r="L14" s="31">
        <v>0</v>
      </c>
      <c r="M14" s="32">
        <f t="shared" si="5"/>
        <v>0</v>
      </c>
      <c r="N14" s="33">
        <v>0</v>
      </c>
      <c r="O14" s="26">
        <v>0</v>
      </c>
      <c r="P14" s="19">
        <f>E14-'R7.4.1'!E14</f>
        <v>13</v>
      </c>
      <c r="Q14" s="19">
        <f t="shared" si="2"/>
        <v>0</v>
      </c>
    </row>
    <row r="15" spans="1:17" ht="20.100000000000001" customHeight="1">
      <c r="A15" s="85" t="s">
        <v>42</v>
      </c>
      <c r="B15" s="85"/>
      <c r="C15" s="27">
        <v>265</v>
      </c>
      <c r="D15" s="27">
        <v>369</v>
      </c>
      <c r="E15" s="28">
        <f t="shared" si="3"/>
        <v>634</v>
      </c>
      <c r="F15" s="29">
        <v>367</v>
      </c>
      <c r="G15" s="30">
        <f t="shared" ref="G15:G24" si="6">J15+M15+N15+O15</f>
        <v>0</v>
      </c>
      <c r="H15" s="31">
        <v>0</v>
      </c>
      <c r="I15" s="31">
        <v>0</v>
      </c>
      <c r="J15" s="32">
        <f t="shared" si="4"/>
        <v>0</v>
      </c>
      <c r="K15" s="31">
        <v>0</v>
      </c>
      <c r="L15" s="31">
        <v>0</v>
      </c>
      <c r="M15" s="32">
        <f t="shared" si="5"/>
        <v>0</v>
      </c>
      <c r="N15" s="33">
        <v>0</v>
      </c>
      <c r="O15" s="26">
        <v>0</v>
      </c>
      <c r="P15" s="19">
        <f>E15-'R7.4.1'!E15</f>
        <v>0</v>
      </c>
      <c r="Q15" s="19">
        <f t="shared" ref="Q15:Q24" si="7">P15-G15</f>
        <v>0</v>
      </c>
    </row>
    <row r="16" spans="1:17" s="3" customFormat="1" ht="26.25" customHeight="1">
      <c r="A16" s="86" t="s">
        <v>44</v>
      </c>
      <c r="B16" s="86"/>
      <c r="C16" s="34">
        <v>320</v>
      </c>
      <c r="D16" s="34">
        <v>40</v>
      </c>
      <c r="E16" s="28">
        <f t="shared" si="3"/>
        <v>360</v>
      </c>
      <c r="F16" s="35">
        <v>359</v>
      </c>
      <c r="G16" s="36">
        <f t="shared" si="6"/>
        <v>93</v>
      </c>
      <c r="H16" s="23">
        <v>208</v>
      </c>
      <c r="I16" s="23">
        <v>112</v>
      </c>
      <c r="J16" s="24">
        <f t="shared" ref="J16:J23" si="8">H16-I16</f>
        <v>96</v>
      </c>
      <c r="K16" s="23">
        <v>0</v>
      </c>
      <c r="L16" s="23">
        <v>0</v>
      </c>
      <c r="M16" s="24">
        <f t="shared" ref="M16:M23" si="9">K16-L16</f>
        <v>0</v>
      </c>
      <c r="N16" s="25">
        <v>1</v>
      </c>
      <c r="O16" s="25">
        <v>-4</v>
      </c>
      <c r="P16" s="19">
        <f>E16-'R7.4.1'!E16</f>
        <v>93</v>
      </c>
      <c r="Q16" s="19">
        <f t="shared" si="7"/>
        <v>0</v>
      </c>
    </row>
    <row r="17" spans="1:18" s="3" customFormat="1" ht="19.5" customHeight="1">
      <c r="A17" s="87" t="s">
        <v>41</v>
      </c>
      <c r="B17" s="87"/>
      <c r="C17" s="37">
        <v>159</v>
      </c>
      <c r="D17" s="37">
        <v>110</v>
      </c>
      <c r="E17" s="38">
        <f t="shared" si="3"/>
        <v>269</v>
      </c>
      <c r="F17" s="37">
        <v>229</v>
      </c>
      <c r="G17" s="16">
        <f t="shared" si="6"/>
        <v>6</v>
      </c>
      <c r="H17" s="39">
        <v>13</v>
      </c>
      <c r="I17" s="39">
        <v>7</v>
      </c>
      <c r="J17" s="18">
        <f t="shared" si="8"/>
        <v>6</v>
      </c>
      <c r="K17" s="39">
        <v>0</v>
      </c>
      <c r="L17" s="39">
        <v>0</v>
      </c>
      <c r="M17" s="18">
        <f t="shared" si="9"/>
        <v>0</v>
      </c>
      <c r="N17" s="40">
        <v>0</v>
      </c>
      <c r="O17" s="40">
        <v>0</v>
      </c>
      <c r="P17" s="19">
        <f>E17-'R7.4.1'!E17</f>
        <v>6</v>
      </c>
      <c r="Q17" s="19">
        <f t="shared" si="7"/>
        <v>0</v>
      </c>
    </row>
    <row r="18" spans="1:18" s="3" customFormat="1" ht="20.100000000000001" customHeight="1">
      <c r="A18" s="88" t="s">
        <v>28</v>
      </c>
      <c r="B18" s="89"/>
      <c r="C18" s="41">
        <f>SUM(C6:C17)</f>
        <v>3577</v>
      </c>
      <c r="D18" s="41">
        <f>SUM(D6:D17)</f>
        <v>3518</v>
      </c>
      <c r="E18" s="38">
        <f>SUM(E6:E17)</f>
        <v>7095</v>
      </c>
      <c r="F18" s="41">
        <f>SUM(F6:F17)</f>
        <v>4249</v>
      </c>
      <c r="G18" s="16">
        <f t="shared" si="6"/>
        <v>133</v>
      </c>
      <c r="H18" s="17">
        <f>H17+H5</f>
        <v>295</v>
      </c>
      <c r="I18" s="17">
        <f>I17+I5</f>
        <v>154</v>
      </c>
      <c r="J18" s="18">
        <f t="shared" si="8"/>
        <v>141</v>
      </c>
      <c r="K18" s="17">
        <f>K17+K5</f>
        <v>0</v>
      </c>
      <c r="L18" s="17">
        <f>L17+L5</f>
        <v>6</v>
      </c>
      <c r="M18" s="18">
        <f t="shared" si="9"/>
        <v>-6</v>
      </c>
      <c r="N18" s="18">
        <f>N17+N5</f>
        <v>5</v>
      </c>
      <c r="O18" s="18">
        <f>O17+O5</f>
        <v>-7</v>
      </c>
      <c r="P18" s="19">
        <f>E18-'R7.4.1'!E18</f>
        <v>133</v>
      </c>
      <c r="Q18" s="19">
        <f t="shared" si="7"/>
        <v>0</v>
      </c>
    </row>
    <row r="19" spans="1:18" ht="20.100000000000001" customHeight="1">
      <c r="A19" s="90" t="s">
        <v>45</v>
      </c>
      <c r="B19" s="90"/>
      <c r="C19" s="41">
        <f>SUM(C20:C22)</f>
        <v>2115</v>
      </c>
      <c r="D19" s="41">
        <f>SUM(D20:D22)</f>
        <v>2298</v>
      </c>
      <c r="E19" s="38">
        <f>SUM(E20:E22)</f>
        <v>4413</v>
      </c>
      <c r="F19" s="41">
        <f>SUM(F20:F22)</f>
        <v>2342</v>
      </c>
      <c r="G19" s="16">
        <f t="shared" si="6"/>
        <v>-4</v>
      </c>
      <c r="H19" s="17">
        <f>SUM(H20:H22)</f>
        <v>17</v>
      </c>
      <c r="I19" s="17">
        <f>SUM(I20:I22)</f>
        <v>17</v>
      </c>
      <c r="J19" s="18">
        <f t="shared" si="8"/>
        <v>0</v>
      </c>
      <c r="K19" s="17">
        <f>SUM(K20:K22)</f>
        <v>1</v>
      </c>
      <c r="L19" s="17">
        <f>SUM(L20:L22)</f>
        <v>6</v>
      </c>
      <c r="M19" s="18">
        <f t="shared" si="9"/>
        <v>-5</v>
      </c>
      <c r="N19" s="18">
        <f>SUM(N20:N22)</f>
        <v>1</v>
      </c>
      <c r="O19" s="18">
        <f>SUM(O20:O22)</f>
        <v>0</v>
      </c>
      <c r="P19" s="19">
        <f>E19-'R7.4.1'!E19</f>
        <v>-4</v>
      </c>
      <c r="Q19" s="19">
        <f t="shared" si="7"/>
        <v>0</v>
      </c>
    </row>
    <row r="20" spans="1:18" ht="20.100000000000001" customHeight="1">
      <c r="A20" s="91" t="s">
        <v>46</v>
      </c>
      <c r="B20" s="91"/>
      <c r="C20" s="20">
        <v>768</v>
      </c>
      <c r="D20" s="20">
        <v>822</v>
      </c>
      <c r="E20" s="21">
        <f>SUM(C20:D20)</f>
        <v>1590</v>
      </c>
      <c r="F20" s="20">
        <v>856</v>
      </c>
      <c r="G20" s="22">
        <f t="shared" si="6"/>
        <v>0</v>
      </c>
      <c r="H20" s="42">
        <v>5</v>
      </c>
      <c r="I20" s="42">
        <v>3</v>
      </c>
      <c r="J20" s="43">
        <f t="shared" si="8"/>
        <v>2</v>
      </c>
      <c r="K20" s="42">
        <v>0</v>
      </c>
      <c r="L20" s="42">
        <v>2</v>
      </c>
      <c r="M20" s="43">
        <f t="shared" si="9"/>
        <v>-2</v>
      </c>
      <c r="N20" s="25">
        <v>0</v>
      </c>
      <c r="O20" s="26">
        <v>0</v>
      </c>
      <c r="P20" s="19">
        <f>E20-'R7.4.1'!E20</f>
        <v>0</v>
      </c>
      <c r="Q20" s="19">
        <f t="shared" si="7"/>
        <v>0</v>
      </c>
    </row>
    <row r="21" spans="1:18" ht="20.100000000000001" customHeight="1">
      <c r="A21" s="92" t="s">
        <v>47</v>
      </c>
      <c r="B21" s="92"/>
      <c r="C21" s="27">
        <v>912</v>
      </c>
      <c r="D21" s="27">
        <v>945</v>
      </c>
      <c r="E21" s="28">
        <f>SUM(C21:D21)</f>
        <v>1857</v>
      </c>
      <c r="F21" s="29">
        <v>958</v>
      </c>
      <c r="G21" s="30">
        <f t="shared" si="6"/>
        <v>-6</v>
      </c>
      <c r="H21" s="31">
        <v>8</v>
      </c>
      <c r="I21" s="31">
        <v>12</v>
      </c>
      <c r="J21" s="43">
        <f t="shared" si="8"/>
        <v>-4</v>
      </c>
      <c r="K21" s="31">
        <v>0</v>
      </c>
      <c r="L21" s="31">
        <v>3</v>
      </c>
      <c r="M21" s="43">
        <f t="shared" si="9"/>
        <v>-3</v>
      </c>
      <c r="N21" s="33">
        <v>1</v>
      </c>
      <c r="O21" s="26">
        <v>0</v>
      </c>
      <c r="P21" s="19">
        <f>E21-'R7.4.1'!E21</f>
        <v>-6</v>
      </c>
      <c r="Q21" s="19">
        <f t="shared" si="7"/>
        <v>0</v>
      </c>
      <c r="R21" s="44"/>
    </row>
    <row r="22" spans="1:18" ht="20.100000000000001" customHeight="1">
      <c r="A22" s="93" t="s">
        <v>49</v>
      </c>
      <c r="B22" s="93"/>
      <c r="C22" s="34">
        <v>435</v>
      </c>
      <c r="D22" s="34">
        <v>531</v>
      </c>
      <c r="E22" s="28">
        <f>SUM(C22:D22)</f>
        <v>966</v>
      </c>
      <c r="F22" s="34">
        <v>528</v>
      </c>
      <c r="G22" s="36">
        <f t="shared" si="6"/>
        <v>2</v>
      </c>
      <c r="H22" s="45">
        <v>4</v>
      </c>
      <c r="I22" s="45">
        <v>2</v>
      </c>
      <c r="J22" s="24">
        <f t="shared" si="8"/>
        <v>2</v>
      </c>
      <c r="K22" s="45">
        <v>1</v>
      </c>
      <c r="L22" s="45">
        <v>1</v>
      </c>
      <c r="M22" s="24">
        <f t="shared" si="9"/>
        <v>0</v>
      </c>
      <c r="N22" s="46">
        <v>0</v>
      </c>
      <c r="O22" s="25">
        <v>0</v>
      </c>
      <c r="P22" s="19">
        <f>E22-'R7.4.1'!E22</f>
        <v>2</v>
      </c>
      <c r="Q22" s="19">
        <f t="shared" si="7"/>
        <v>0</v>
      </c>
    </row>
    <row r="23" spans="1:18" s="3" customFormat="1" ht="20.100000000000001" customHeight="1">
      <c r="A23" s="94" t="s">
        <v>41</v>
      </c>
      <c r="B23" s="94"/>
      <c r="C23" s="37">
        <v>172</v>
      </c>
      <c r="D23" s="37">
        <v>83</v>
      </c>
      <c r="E23" s="21">
        <f>SUM(C23:D23)</f>
        <v>255</v>
      </c>
      <c r="F23" s="37">
        <v>212</v>
      </c>
      <c r="G23" s="16">
        <f t="shared" si="6"/>
        <v>3</v>
      </c>
      <c r="H23" s="39">
        <v>13</v>
      </c>
      <c r="I23" s="39">
        <v>10</v>
      </c>
      <c r="J23" s="18">
        <f t="shared" si="8"/>
        <v>3</v>
      </c>
      <c r="K23" s="39">
        <v>0</v>
      </c>
      <c r="L23" s="39">
        <v>0</v>
      </c>
      <c r="M23" s="18">
        <f t="shared" si="9"/>
        <v>0</v>
      </c>
      <c r="N23" s="40">
        <v>1</v>
      </c>
      <c r="O23" s="40">
        <v>-1</v>
      </c>
      <c r="P23" s="19">
        <f>E23-'R7.4.1'!E23</f>
        <v>3</v>
      </c>
      <c r="Q23" s="19">
        <f t="shared" si="7"/>
        <v>0</v>
      </c>
    </row>
    <row r="24" spans="1:18" ht="20.100000000000001" customHeight="1">
      <c r="A24" s="94" t="s">
        <v>40</v>
      </c>
      <c r="B24" s="94"/>
      <c r="C24" s="41">
        <f>SUM(C20:C23)</f>
        <v>2287</v>
      </c>
      <c r="D24" s="41">
        <f>SUM(D20:D23)</f>
        <v>2381</v>
      </c>
      <c r="E24" s="38">
        <f>SUM(E20:E23)</f>
        <v>4668</v>
      </c>
      <c r="F24" s="41">
        <f>SUM(F20:F23)</f>
        <v>2554</v>
      </c>
      <c r="G24" s="47">
        <f t="shared" si="6"/>
        <v>-1</v>
      </c>
      <c r="H24" s="18">
        <f t="shared" ref="H24:N24" si="10">H19+H23</f>
        <v>30</v>
      </c>
      <c r="I24" s="18">
        <f t="shared" si="10"/>
        <v>27</v>
      </c>
      <c r="J24" s="18">
        <f t="shared" si="10"/>
        <v>3</v>
      </c>
      <c r="K24" s="17">
        <f t="shared" si="10"/>
        <v>1</v>
      </c>
      <c r="L24" s="17">
        <f t="shared" si="10"/>
        <v>6</v>
      </c>
      <c r="M24" s="18">
        <f t="shared" si="10"/>
        <v>-5</v>
      </c>
      <c r="N24" s="18">
        <f t="shared" si="10"/>
        <v>2</v>
      </c>
      <c r="O24" s="18">
        <v>-1</v>
      </c>
      <c r="P24" s="19">
        <f>E24-'R7.4.1'!E24</f>
        <v>-1</v>
      </c>
      <c r="Q24" s="19">
        <f t="shared" si="7"/>
        <v>0</v>
      </c>
    </row>
    <row r="25" spans="1:18" ht="20.100000000000001" customHeight="1">
      <c r="A25" s="90" t="s">
        <v>27</v>
      </c>
      <c r="B25" s="90"/>
      <c r="C25" s="41">
        <f>SUM(C26:C31)</f>
        <v>1151</v>
      </c>
      <c r="D25" s="41">
        <f>SUM(D26:D31)</f>
        <v>1274</v>
      </c>
      <c r="E25" s="38">
        <f>SUM(E26:E31)</f>
        <v>2425</v>
      </c>
      <c r="F25" s="41">
        <f>SUM(F26:F31)</f>
        <v>1402</v>
      </c>
      <c r="G25" s="16">
        <f t="shared" ref="G25:G32" si="11">J25+M25+N25+O25</f>
        <v>-10</v>
      </c>
      <c r="H25" s="17">
        <f>SUM(H26:H31)</f>
        <v>5</v>
      </c>
      <c r="I25" s="17">
        <f>SUM(I26:I31)</f>
        <v>7</v>
      </c>
      <c r="J25" s="18">
        <f t="shared" ref="J25:J32" si="12">H25-I25</f>
        <v>-2</v>
      </c>
      <c r="K25" s="17">
        <f>SUM(K26:K31)</f>
        <v>1</v>
      </c>
      <c r="L25" s="17">
        <f>SUM(L26:L31)</f>
        <v>8</v>
      </c>
      <c r="M25" s="18">
        <f t="shared" ref="M25:M32" si="13">K25-L25</f>
        <v>-7</v>
      </c>
      <c r="N25" s="18">
        <f>SUM(N26:N31)</f>
        <v>0</v>
      </c>
      <c r="O25" s="18">
        <f>SUM(O26:O31)</f>
        <v>-1</v>
      </c>
      <c r="P25" s="19">
        <f>E25-'R7.4.1'!E25</f>
        <v>-10</v>
      </c>
      <c r="Q25" s="19">
        <f t="shared" ref="Q25:Q32" si="14">P25-G25</f>
        <v>0</v>
      </c>
    </row>
    <row r="26" spans="1:18" ht="20.100000000000001" customHeight="1">
      <c r="A26" s="91" t="s">
        <v>15</v>
      </c>
      <c r="B26" s="91"/>
      <c r="C26" s="20">
        <v>164</v>
      </c>
      <c r="D26" s="20">
        <v>192</v>
      </c>
      <c r="E26" s="21">
        <f t="shared" ref="E26:E32" si="15">C26+D26</f>
        <v>356</v>
      </c>
      <c r="F26" s="20">
        <v>217</v>
      </c>
      <c r="G26" s="22">
        <f t="shared" si="11"/>
        <v>1</v>
      </c>
      <c r="H26" s="42">
        <v>1</v>
      </c>
      <c r="I26" s="42">
        <v>0</v>
      </c>
      <c r="J26" s="43">
        <f t="shared" si="12"/>
        <v>1</v>
      </c>
      <c r="K26" s="42">
        <v>0</v>
      </c>
      <c r="L26" s="42">
        <v>0</v>
      </c>
      <c r="M26" s="43">
        <f t="shared" si="13"/>
        <v>0</v>
      </c>
      <c r="N26" s="25">
        <v>0</v>
      </c>
      <c r="O26" s="26">
        <v>0</v>
      </c>
      <c r="P26" s="19">
        <f>E26-'R7.4.1'!E26</f>
        <v>1</v>
      </c>
      <c r="Q26" s="19">
        <f t="shared" si="14"/>
        <v>0</v>
      </c>
    </row>
    <row r="27" spans="1:18" ht="19.5" customHeight="1">
      <c r="A27" s="92" t="s">
        <v>50</v>
      </c>
      <c r="B27" s="92"/>
      <c r="C27" s="27">
        <v>117</v>
      </c>
      <c r="D27" s="27">
        <v>108</v>
      </c>
      <c r="E27" s="28">
        <f t="shared" si="15"/>
        <v>225</v>
      </c>
      <c r="F27" s="29">
        <v>126</v>
      </c>
      <c r="G27" s="30">
        <f t="shared" si="11"/>
        <v>0</v>
      </c>
      <c r="H27" s="31">
        <v>0</v>
      </c>
      <c r="I27" s="31">
        <v>0</v>
      </c>
      <c r="J27" s="43">
        <f t="shared" si="12"/>
        <v>0</v>
      </c>
      <c r="K27" s="31">
        <v>0</v>
      </c>
      <c r="L27" s="31">
        <v>0</v>
      </c>
      <c r="M27" s="43">
        <f t="shared" si="13"/>
        <v>0</v>
      </c>
      <c r="N27" s="33">
        <v>0</v>
      </c>
      <c r="O27" s="26">
        <v>0</v>
      </c>
      <c r="P27" s="19">
        <f>E27-'R7.4.1'!E27</f>
        <v>0</v>
      </c>
      <c r="Q27" s="19">
        <f t="shared" si="14"/>
        <v>0</v>
      </c>
    </row>
    <row r="28" spans="1:18" ht="20.100000000000001" customHeight="1">
      <c r="A28" s="92" t="s">
        <v>52</v>
      </c>
      <c r="B28" s="92"/>
      <c r="C28" s="27">
        <v>207</v>
      </c>
      <c r="D28" s="27">
        <v>223</v>
      </c>
      <c r="E28" s="28">
        <f t="shared" si="15"/>
        <v>430</v>
      </c>
      <c r="F28" s="29">
        <v>261</v>
      </c>
      <c r="G28" s="30">
        <f t="shared" si="11"/>
        <v>-5</v>
      </c>
      <c r="H28" s="31">
        <v>0</v>
      </c>
      <c r="I28" s="31">
        <v>1</v>
      </c>
      <c r="J28" s="43">
        <f t="shared" si="12"/>
        <v>-1</v>
      </c>
      <c r="K28" s="31">
        <v>1</v>
      </c>
      <c r="L28" s="31">
        <v>5</v>
      </c>
      <c r="M28" s="43">
        <f t="shared" si="13"/>
        <v>-4</v>
      </c>
      <c r="N28" s="33">
        <v>0</v>
      </c>
      <c r="O28" s="26">
        <v>0</v>
      </c>
      <c r="P28" s="19">
        <f>E28-'R7.4.1'!E28</f>
        <v>-5</v>
      </c>
      <c r="Q28" s="19">
        <f t="shared" si="14"/>
        <v>0</v>
      </c>
    </row>
    <row r="29" spans="1:18" ht="20.100000000000001" customHeight="1">
      <c r="A29" s="92" t="s">
        <v>53</v>
      </c>
      <c r="B29" s="92"/>
      <c r="C29" s="27">
        <v>389</v>
      </c>
      <c r="D29" s="27">
        <v>458</v>
      </c>
      <c r="E29" s="28">
        <f t="shared" si="15"/>
        <v>847</v>
      </c>
      <c r="F29" s="29">
        <v>478</v>
      </c>
      <c r="G29" s="30">
        <f t="shared" si="11"/>
        <v>-4</v>
      </c>
      <c r="H29" s="31">
        <v>2</v>
      </c>
      <c r="I29" s="31">
        <v>5</v>
      </c>
      <c r="J29" s="43">
        <f t="shared" si="12"/>
        <v>-3</v>
      </c>
      <c r="K29" s="31">
        <v>0</v>
      </c>
      <c r="L29" s="31">
        <v>1</v>
      </c>
      <c r="M29" s="43">
        <f t="shared" si="13"/>
        <v>-1</v>
      </c>
      <c r="N29" s="33">
        <v>0</v>
      </c>
      <c r="O29" s="26">
        <v>0</v>
      </c>
      <c r="P29" s="19">
        <f>E29-'R7.4.1'!E29</f>
        <v>-4</v>
      </c>
      <c r="Q29" s="19">
        <f t="shared" si="14"/>
        <v>0</v>
      </c>
    </row>
    <row r="30" spans="1:18" ht="20.100000000000001" customHeight="1">
      <c r="A30" s="92" t="s">
        <v>51</v>
      </c>
      <c r="B30" s="92"/>
      <c r="C30" s="27">
        <v>161</v>
      </c>
      <c r="D30" s="27">
        <v>175</v>
      </c>
      <c r="E30" s="28">
        <f t="shared" si="15"/>
        <v>336</v>
      </c>
      <c r="F30" s="29">
        <v>183</v>
      </c>
      <c r="G30" s="30">
        <f t="shared" si="11"/>
        <v>-1</v>
      </c>
      <c r="H30" s="31">
        <v>2</v>
      </c>
      <c r="I30" s="31">
        <v>0</v>
      </c>
      <c r="J30" s="43">
        <f t="shared" si="12"/>
        <v>2</v>
      </c>
      <c r="K30" s="31">
        <v>0</v>
      </c>
      <c r="L30" s="31">
        <v>2</v>
      </c>
      <c r="M30" s="43">
        <f t="shared" si="13"/>
        <v>-2</v>
      </c>
      <c r="N30" s="33">
        <v>0</v>
      </c>
      <c r="O30" s="26">
        <v>-1</v>
      </c>
      <c r="P30" s="19">
        <f>E30-'R7.4.1'!E30</f>
        <v>-1</v>
      </c>
      <c r="Q30" s="19">
        <f t="shared" si="14"/>
        <v>0</v>
      </c>
    </row>
    <row r="31" spans="1:18" ht="20.100000000000001" customHeight="1">
      <c r="A31" s="93" t="s">
        <v>54</v>
      </c>
      <c r="B31" s="93"/>
      <c r="C31" s="34">
        <v>113</v>
      </c>
      <c r="D31" s="34">
        <v>118</v>
      </c>
      <c r="E31" s="48">
        <f t="shared" si="15"/>
        <v>231</v>
      </c>
      <c r="F31" s="34">
        <v>137</v>
      </c>
      <c r="G31" s="36">
        <f t="shared" si="11"/>
        <v>-1</v>
      </c>
      <c r="H31" s="45">
        <v>0</v>
      </c>
      <c r="I31" s="45">
        <v>1</v>
      </c>
      <c r="J31" s="24">
        <f t="shared" si="12"/>
        <v>-1</v>
      </c>
      <c r="K31" s="45">
        <v>0</v>
      </c>
      <c r="L31" s="45">
        <v>0</v>
      </c>
      <c r="M31" s="24">
        <f t="shared" si="13"/>
        <v>0</v>
      </c>
      <c r="N31" s="25">
        <v>0</v>
      </c>
      <c r="O31" s="25">
        <v>0</v>
      </c>
      <c r="P31" s="19">
        <f>E31-'R7.4.1'!E31</f>
        <v>-1</v>
      </c>
      <c r="Q31" s="19">
        <f t="shared" si="14"/>
        <v>0</v>
      </c>
    </row>
    <row r="32" spans="1:18" s="3" customFormat="1" ht="20.100000000000001" customHeight="1">
      <c r="A32" s="94" t="s">
        <v>41</v>
      </c>
      <c r="B32" s="94"/>
      <c r="C32" s="37">
        <v>269</v>
      </c>
      <c r="D32" s="37">
        <v>55</v>
      </c>
      <c r="E32" s="38">
        <f t="shared" si="15"/>
        <v>324</v>
      </c>
      <c r="F32" s="37">
        <v>288</v>
      </c>
      <c r="G32" s="16">
        <f t="shared" si="11"/>
        <v>-7</v>
      </c>
      <c r="H32" s="39">
        <v>1</v>
      </c>
      <c r="I32" s="39">
        <v>9</v>
      </c>
      <c r="J32" s="18">
        <f t="shared" si="12"/>
        <v>-8</v>
      </c>
      <c r="K32" s="39">
        <v>0</v>
      </c>
      <c r="L32" s="39">
        <v>0</v>
      </c>
      <c r="M32" s="18">
        <f t="shared" si="13"/>
        <v>0</v>
      </c>
      <c r="N32" s="40">
        <v>1</v>
      </c>
      <c r="O32" s="40">
        <v>0</v>
      </c>
      <c r="P32" s="19">
        <f>E32-'R7.4.1'!E32</f>
        <v>-7</v>
      </c>
      <c r="Q32" s="19">
        <f t="shared" si="14"/>
        <v>0</v>
      </c>
    </row>
    <row r="33" spans="1:17" ht="20.100000000000001" customHeight="1">
      <c r="A33" s="94" t="s">
        <v>55</v>
      </c>
      <c r="B33" s="94"/>
      <c r="C33" s="41">
        <f>SUM(C26:C32)</f>
        <v>1420</v>
      </c>
      <c r="D33" s="41">
        <f>SUM(D26:D32)</f>
        <v>1329</v>
      </c>
      <c r="E33" s="38">
        <f>SUM(E26:E32)</f>
        <v>2749</v>
      </c>
      <c r="F33" s="41">
        <f>SUM(F26:F32)</f>
        <v>1690</v>
      </c>
      <c r="G33" s="16">
        <f t="shared" ref="G33:G45" si="16">J33+M33+N33+O33</f>
        <v>-17</v>
      </c>
      <c r="H33" s="17">
        <f>H32+H25</f>
        <v>6</v>
      </c>
      <c r="I33" s="17">
        <f>I32+I25</f>
        <v>16</v>
      </c>
      <c r="J33" s="18">
        <f t="shared" ref="J33:J45" si="17">H33-I33</f>
        <v>-10</v>
      </c>
      <c r="K33" s="17">
        <f>K32+K25</f>
        <v>1</v>
      </c>
      <c r="L33" s="17">
        <f>L25+L32</f>
        <v>8</v>
      </c>
      <c r="M33" s="18">
        <f t="shared" ref="M33:M45" si="18">K33-L33</f>
        <v>-7</v>
      </c>
      <c r="N33" s="18">
        <f>N32+N25</f>
        <v>1</v>
      </c>
      <c r="O33" s="18">
        <f>O25+O32</f>
        <v>-1</v>
      </c>
      <c r="P33" s="19">
        <f>E33-'R7.4.1'!E33</f>
        <v>-17</v>
      </c>
      <c r="Q33" s="19">
        <f t="shared" ref="Q33:Q45" si="19">P33-G33</f>
        <v>0</v>
      </c>
    </row>
    <row r="34" spans="1:17" ht="20.100000000000001" customHeight="1">
      <c r="A34" s="90" t="s">
        <v>57</v>
      </c>
      <c r="B34" s="90"/>
      <c r="C34" s="41">
        <f>SUM(C35:C40)</f>
        <v>2796</v>
      </c>
      <c r="D34" s="41">
        <f>SUM(D35:D40)</f>
        <v>2929</v>
      </c>
      <c r="E34" s="38">
        <f>SUM(E35:E40)</f>
        <v>5725</v>
      </c>
      <c r="F34" s="41">
        <f>SUM(F35:F40)</f>
        <v>3117</v>
      </c>
      <c r="G34" s="16">
        <f t="shared" si="16"/>
        <v>-22</v>
      </c>
      <c r="H34" s="17">
        <f>SUM(H35:H40)</f>
        <v>10</v>
      </c>
      <c r="I34" s="17">
        <f>SUM(I35:I40)</f>
        <v>15</v>
      </c>
      <c r="J34" s="18">
        <f t="shared" si="17"/>
        <v>-5</v>
      </c>
      <c r="K34" s="17">
        <f>SUM(K35:K40)</f>
        <v>1</v>
      </c>
      <c r="L34" s="17">
        <f>SUM(L35:L40)</f>
        <v>20</v>
      </c>
      <c r="M34" s="18">
        <f t="shared" si="18"/>
        <v>-19</v>
      </c>
      <c r="N34" s="18">
        <f>SUM(N35:N40)</f>
        <v>5</v>
      </c>
      <c r="O34" s="18">
        <f>SUM(O35:O40)</f>
        <v>-3</v>
      </c>
      <c r="P34" s="19">
        <f>E34-'R7.4.1'!E34</f>
        <v>-22</v>
      </c>
      <c r="Q34" s="19">
        <f t="shared" si="19"/>
        <v>0</v>
      </c>
    </row>
    <row r="35" spans="1:17" ht="20.100000000000001" customHeight="1">
      <c r="A35" s="91" t="s">
        <v>37</v>
      </c>
      <c r="B35" s="91"/>
      <c r="C35" s="20">
        <v>262</v>
      </c>
      <c r="D35" s="20">
        <v>293</v>
      </c>
      <c r="E35" s="21">
        <f t="shared" ref="E35:E41" si="20">SUM(C35:D35)</f>
        <v>555</v>
      </c>
      <c r="F35" s="20">
        <v>322</v>
      </c>
      <c r="G35" s="22">
        <f t="shared" si="16"/>
        <v>-8</v>
      </c>
      <c r="H35" s="42">
        <v>0</v>
      </c>
      <c r="I35" s="42">
        <v>1</v>
      </c>
      <c r="J35" s="43">
        <f t="shared" si="17"/>
        <v>-1</v>
      </c>
      <c r="K35" s="42">
        <v>0</v>
      </c>
      <c r="L35" s="42">
        <v>4</v>
      </c>
      <c r="M35" s="43">
        <f t="shared" si="18"/>
        <v>-4</v>
      </c>
      <c r="N35" s="25">
        <v>0</v>
      </c>
      <c r="O35" s="26">
        <v>-3</v>
      </c>
      <c r="P35" s="19">
        <f>E35-'R7.4.1'!E35</f>
        <v>-8</v>
      </c>
      <c r="Q35" s="19">
        <f t="shared" si="19"/>
        <v>0</v>
      </c>
    </row>
    <row r="36" spans="1:17" ht="20.100000000000001" customHeight="1">
      <c r="A36" s="92" t="s">
        <v>18</v>
      </c>
      <c r="B36" s="92"/>
      <c r="C36" s="27">
        <v>950</v>
      </c>
      <c r="D36" s="27">
        <v>983</v>
      </c>
      <c r="E36" s="28">
        <f t="shared" si="20"/>
        <v>1933</v>
      </c>
      <c r="F36" s="29">
        <v>987</v>
      </c>
      <c r="G36" s="30">
        <f t="shared" si="16"/>
        <v>-5</v>
      </c>
      <c r="H36" s="31">
        <v>4</v>
      </c>
      <c r="I36" s="31">
        <v>7</v>
      </c>
      <c r="J36" s="43">
        <f t="shared" si="17"/>
        <v>-3</v>
      </c>
      <c r="K36" s="31">
        <v>1</v>
      </c>
      <c r="L36" s="31">
        <v>6</v>
      </c>
      <c r="M36" s="43">
        <f t="shared" si="18"/>
        <v>-5</v>
      </c>
      <c r="N36" s="33">
        <v>3</v>
      </c>
      <c r="O36" s="26">
        <v>0</v>
      </c>
      <c r="P36" s="19">
        <f>E36-'R7.4.1'!E36</f>
        <v>-5</v>
      </c>
      <c r="Q36" s="19">
        <f t="shared" si="19"/>
        <v>0</v>
      </c>
    </row>
    <row r="37" spans="1:17" ht="20.100000000000001" customHeight="1">
      <c r="A37" s="92" t="s">
        <v>43</v>
      </c>
      <c r="B37" s="92"/>
      <c r="C37" s="27">
        <v>193</v>
      </c>
      <c r="D37" s="27">
        <v>176</v>
      </c>
      <c r="E37" s="28">
        <f t="shared" si="20"/>
        <v>369</v>
      </c>
      <c r="F37" s="29">
        <v>209</v>
      </c>
      <c r="G37" s="30">
        <f t="shared" si="16"/>
        <v>-2</v>
      </c>
      <c r="H37" s="31">
        <v>0</v>
      </c>
      <c r="I37" s="31">
        <v>1</v>
      </c>
      <c r="J37" s="43">
        <f t="shared" si="17"/>
        <v>-1</v>
      </c>
      <c r="K37" s="31">
        <v>0</v>
      </c>
      <c r="L37" s="31">
        <v>1</v>
      </c>
      <c r="M37" s="43">
        <f t="shared" si="18"/>
        <v>-1</v>
      </c>
      <c r="N37" s="33">
        <v>0</v>
      </c>
      <c r="O37" s="26">
        <v>0</v>
      </c>
      <c r="P37" s="19">
        <f>E37-'R7.4.1'!E37</f>
        <v>-2</v>
      </c>
      <c r="Q37" s="19">
        <f t="shared" si="19"/>
        <v>0</v>
      </c>
    </row>
    <row r="38" spans="1:17" ht="20.100000000000001" customHeight="1">
      <c r="A38" s="92" t="s">
        <v>58</v>
      </c>
      <c r="B38" s="92"/>
      <c r="C38" s="27">
        <v>310</v>
      </c>
      <c r="D38" s="27">
        <v>336</v>
      </c>
      <c r="E38" s="28">
        <f t="shared" si="20"/>
        <v>646</v>
      </c>
      <c r="F38" s="29">
        <v>367</v>
      </c>
      <c r="G38" s="30">
        <f t="shared" si="16"/>
        <v>1</v>
      </c>
      <c r="H38" s="31">
        <v>2</v>
      </c>
      <c r="I38" s="31">
        <v>1</v>
      </c>
      <c r="J38" s="43">
        <f t="shared" si="17"/>
        <v>1</v>
      </c>
      <c r="K38" s="31">
        <v>0</v>
      </c>
      <c r="L38" s="31">
        <v>1</v>
      </c>
      <c r="M38" s="43">
        <f t="shared" si="18"/>
        <v>-1</v>
      </c>
      <c r="N38" s="33">
        <v>1</v>
      </c>
      <c r="O38" s="26">
        <v>0</v>
      </c>
      <c r="P38" s="19">
        <f>E38-'R7.4.1'!E38</f>
        <v>1</v>
      </c>
      <c r="Q38" s="19">
        <f t="shared" si="19"/>
        <v>0</v>
      </c>
    </row>
    <row r="39" spans="1:17" ht="20.100000000000001" customHeight="1">
      <c r="A39" s="92" t="s">
        <v>60</v>
      </c>
      <c r="B39" s="92"/>
      <c r="C39" s="27">
        <v>490</v>
      </c>
      <c r="D39" s="27">
        <v>522</v>
      </c>
      <c r="E39" s="28">
        <f t="shared" si="20"/>
        <v>1012</v>
      </c>
      <c r="F39" s="29">
        <v>578</v>
      </c>
      <c r="G39" s="30">
        <f t="shared" si="16"/>
        <v>-7</v>
      </c>
      <c r="H39" s="31">
        <v>1</v>
      </c>
      <c r="I39" s="31">
        <v>3</v>
      </c>
      <c r="J39" s="43">
        <f t="shared" si="17"/>
        <v>-2</v>
      </c>
      <c r="K39" s="31">
        <v>0</v>
      </c>
      <c r="L39" s="31">
        <v>5</v>
      </c>
      <c r="M39" s="43">
        <f t="shared" si="18"/>
        <v>-5</v>
      </c>
      <c r="N39" s="33">
        <v>0</v>
      </c>
      <c r="O39" s="26">
        <v>0</v>
      </c>
      <c r="P39" s="19">
        <f>E39-'R7.4.1'!E39</f>
        <v>-7</v>
      </c>
      <c r="Q39" s="19">
        <f t="shared" si="19"/>
        <v>0</v>
      </c>
    </row>
    <row r="40" spans="1:17" ht="20.100000000000001" customHeight="1">
      <c r="A40" s="93" t="s">
        <v>62</v>
      </c>
      <c r="B40" s="93"/>
      <c r="C40" s="34">
        <v>591</v>
      </c>
      <c r="D40" s="34">
        <v>619</v>
      </c>
      <c r="E40" s="49">
        <f t="shared" si="20"/>
        <v>1210</v>
      </c>
      <c r="F40" s="34">
        <v>654</v>
      </c>
      <c r="G40" s="36">
        <f t="shared" si="16"/>
        <v>-1</v>
      </c>
      <c r="H40" s="45">
        <v>3</v>
      </c>
      <c r="I40" s="45">
        <v>2</v>
      </c>
      <c r="J40" s="24">
        <f t="shared" si="17"/>
        <v>1</v>
      </c>
      <c r="K40" s="45">
        <v>0</v>
      </c>
      <c r="L40" s="45">
        <v>3</v>
      </c>
      <c r="M40" s="24">
        <f t="shared" si="18"/>
        <v>-3</v>
      </c>
      <c r="N40" s="25">
        <v>1</v>
      </c>
      <c r="O40" s="25">
        <v>0</v>
      </c>
      <c r="P40" s="19">
        <f>E40-'R7.4.1'!E40</f>
        <v>-1</v>
      </c>
      <c r="Q40" s="19">
        <f t="shared" si="19"/>
        <v>0</v>
      </c>
    </row>
    <row r="41" spans="1:17" s="3" customFormat="1" ht="20.100000000000001" customHeight="1">
      <c r="A41" s="94" t="s">
        <v>41</v>
      </c>
      <c r="B41" s="94"/>
      <c r="C41" s="37">
        <v>70</v>
      </c>
      <c r="D41" s="37">
        <v>80</v>
      </c>
      <c r="E41" s="38">
        <f t="shared" si="20"/>
        <v>150</v>
      </c>
      <c r="F41" s="37">
        <v>116</v>
      </c>
      <c r="G41" s="16">
        <f t="shared" si="16"/>
        <v>8</v>
      </c>
      <c r="H41" s="39">
        <v>10</v>
      </c>
      <c r="I41" s="39">
        <v>1</v>
      </c>
      <c r="J41" s="18">
        <f t="shared" si="17"/>
        <v>9</v>
      </c>
      <c r="K41" s="39">
        <v>0</v>
      </c>
      <c r="L41" s="39">
        <v>0</v>
      </c>
      <c r="M41" s="18">
        <f t="shared" si="18"/>
        <v>0</v>
      </c>
      <c r="N41" s="40">
        <v>0</v>
      </c>
      <c r="O41" s="40">
        <v>-1</v>
      </c>
      <c r="P41" s="19">
        <f>E41-'R7.4.1'!E41</f>
        <v>8</v>
      </c>
      <c r="Q41" s="19">
        <f t="shared" si="19"/>
        <v>0</v>
      </c>
    </row>
    <row r="42" spans="1:17" ht="20.100000000000001" customHeight="1">
      <c r="A42" s="95" t="s">
        <v>48</v>
      </c>
      <c r="B42" s="95"/>
      <c r="C42" s="14">
        <f>SUM(C35:C41)</f>
        <v>2866</v>
      </c>
      <c r="D42" s="14">
        <f>SUM(D35:D41)</f>
        <v>3009</v>
      </c>
      <c r="E42" s="15">
        <f>SUM(E35:E41)</f>
        <v>5875</v>
      </c>
      <c r="F42" s="14">
        <f>SUM(F35:F41)</f>
        <v>3233</v>
      </c>
      <c r="G42" s="16">
        <f t="shared" si="16"/>
        <v>-14</v>
      </c>
      <c r="H42" s="17">
        <f>H41+H34</f>
        <v>20</v>
      </c>
      <c r="I42" s="17">
        <f>I41+I34</f>
        <v>16</v>
      </c>
      <c r="J42" s="18">
        <f t="shared" si="17"/>
        <v>4</v>
      </c>
      <c r="K42" s="17">
        <f>K41+K34</f>
        <v>1</v>
      </c>
      <c r="L42" s="17">
        <f>L41+L34</f>
        <v>20</v>
      </c>
      <c r="M42" s="18">
        <f t="shared" si="18"/>
        <v>-19</v>
      </c>
      <c r="N42" s="18">
        <f>N41+N34</f>
        <v>5</v>
      </c>
      <c r="O42" s="18">
        <f>O41+O34</f>
        <v>-4</v>
      </c>
      <c r="P42" s="19">
        <f>E42-'R7.4.1'!E42</f>
        <v>-14</v>
      </c>
      <c r="Q42" s="19">
        <f t="shared" si="19"/>
        <v>0</v>
      </c>
    </row>
    <row r="43" spans="1:17" ht="20.100000000000001" customHeight="1">
      <c r="A43" s="96" t="s">
        <v>63</v>
      </c>
      <c r="B43" s="51" t="s">
        <v>64</v>
      </c>
      <c r="C43" s="52">
        <f>C5+C19+C25+C34</f>
        <v>9480</v>
      </c>
      <c r="D43" s="52">
        <f>D5+D19+D25+D34</f>
        <v>9909</v>
      </c>
      <c r="E43" s="52">
        <f>E5+E19+E25+E34</f>
        <v>19389</v>
      </c>
      <c r="F43" s="52">
        <f>F5+F19+F25+F34</f>
        <v>10881</v>
      </c>
      <c r="G43" s="53">
        <f t="shared" si="16"/>
        <v>91</v>
      </c>
      <c r="H43" s="54">
        <f>H34+H25+H19+H5</f>
        <v>314</v>
      </c>
      <c r="I43" s="54">
        <f>I34+I25+I19+I5</f>
        <v>186</v>
      </c>
      <c r="J43" s="54">
        <f t="shared" si="17"/>
        <v>128</v>
      </c>
      <c r="K43" s="54">
        <f>K34+K25+K19+K5</f>
        <v>3</v>
      </c>
      <c r="L43" s="54">
        <f>L34+L25+L19+L5</f>
        <v>40</v>
      </c>
      <c r="M43" s="54">
        <f t="shared" si="18"/>
        <v>-37</v>
      </c>
      <c r="N43" s="54">
        <f>N34+N25+N19+N5</f>
        <v>11</v>
      </c>
      <c r="O43" s="54">
        <f>O34+O25+O19+O5</f>
        <v>-11</v>
      </c>
      <c r="P43" s="19">
        <f>E43-'R7.4.1'!E43</f>
        <v>91</v>
      </c>
      <c r="Q43" s="19">
        <f t="shared" si="19"/>
        <v>0</v>
      </c>
    </row>
    <row r="44" spans="1:17" ht="20.100000000000001" customHeight="1">
      <c r="A44" s="97"/>
      <c r="B44" s="55" t="s">
        <v>20</v>
      </c>
      <c r="C44" s="52">
        <f>C17+C23+C32+C41</f>
        <v>670</v>
      </c>
      <c r="D44" s="52">
        <f>D17+D23+D32+D41</f>
        <v>328</v>
      </c>
      <c r="E44" s="52">
        <f>E17+E23+E32+E41</f>
        <v>998</v>
      </c>
      <c r="F44" s="52">
        <f>F17+F23+F32+F41</f>
        <v>845</v>
      </c>
      <c r="G44" s="56">
        <f t="shared" si="16"/>
        <v>10</v>
      </c>
      <c r="H44" s="40">
        <f>H41+H32+H23+H17</f>
        <v>37</v>
      </c>
      <c r="I44" s="40">
        <f>I41+I32+I23+I17</f>
        <v>27</v>
      </c>
      <c r="J44" s="40">
        <f t="shared" si="17"/>
        <v>10</v>
      </c>
      <c r="K44" s="39">
        <f>K41+K32+K23+K17</f>
        <v>0</v>
      </c>
      <c r="L44" s="40">
        <f>L41+L32+L23+L17</f>
        <v>0</v>
      </c>
      <c r="M44" s="40">
        <f t="shared" si="18"/>
        <v>0</v>
      </c>
      <c r="N44" s="40">
        <f>N41+N32+N23+N17</f>
        <v>2</v>
      </c>
      <c r="O44" s="40">
        <f>O41+O32+O23+O17</f>
        <v>-2</v>
      </c>
      <c r="P44" s="19">
        <f>E44-'R7.4.1'!E44</f>
        <v>10</v>
      </c>
      <c r="Q44" s="19">
        <f t="shared" si="19"/>
        <v>0</v>
      </c>
    </row>
    <row r="45" spans="1:17" ht="20.100000000000001" customHeight="1">
      <c r="A45" s="98"/>
      <c r="B45" s="51" t="s">
        <v>65</v>
      </c>
      <c r="C45" s="52">
        <f>C43+C44</f>
        <v>10150</v>
      </c>
      <c r="D45" s="52">
        <f>D43+D44</f>
        <v>10237</v>
      </c>
      <c r="E45" s="52">
        <f>C45+D45</f>
        <v>20387</v>
      </c>
      <c r="F45" s="52">
        <f>F43+F44</f>
        <v>11726</v>
      </c>
      <c r="G45" s="53">
        <f t="shared" si="16"/>
        <v>101</v>
      </c>
      <c r="H45" s="54">
        <f>H42+H33+H24+H18</f>
        <v>351</v>
      </c>
      <c r="I45" s="54">
        <f>I42+I33+I24+I18</f>
        <v>213</v>
      </c>
      <c r="J45" s="54">
        <f t="shared" si="17"/>
        <v>138</v>
      </c>
      <c r="K45" s="57">
        <f>K42+K33+K24+K18</f>
        <v>3</v>
      </c>
      <c r="L45" s="57">
        <f>L42+L33+L24+L18</f>
        <v>40</v>
      </c>
      <c r="M45" s="54">
        <f t="shared" si="18"/>
        <v>-37</v>
      </c>
      <c r="N45" s="54">
        <f>N42+N33+N24+N18</f>
        <v>13</v>
      </c>
      <c r="O45" s="54">
        <f>O42+O33+O24+O18</f>
        <v>-13</v>
      </c>
      <c r="P45" s="19">
        <f>E45-'R7.4.1'!E45</f>
        <v>101</v>
      </c>
      <c r="Q45" s="19">
        <f t="shared" si="19"/>
        <v>0</v>
      </c>
    </row>
    <row r="46" spans="1:17" s="4" customFormat="1" ht="20.100000000000001" customHeight="1">
      <c r="A46" s="99" t="s">
        <v>59</v>
      </c>
      <c r="B46" s="50" t="s">
        <v>56</v>
      </c>
      <c r="C46" s="58">
        <f>C43-'R7.4.1'!C43</f>
        <v>82</v>
      </c>
      <c r="D46" s="58">
        <f>D43-'R7.4.1'!D43</f>
        <v>9</v>
      </c>
      <c r="E46" s="59">
        <f>E43-'R7.4.1'!E43</f>
        <v>91</v>
      </c>
      <c r="F46" s="60">
        <f>F43-'R7.4.1'!F43</f>
        <v>124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61</v>
      </c>
      <c r="C47" s="58">
        <f>C45-'R7.4.1'!C45</f>
        <v>91</v>
      </c>
      <c r="D47" s="58">
        <f>D45-'R7.4.1'!D45</f>
        <v>10</v>
      </c>
      <c r="E47" s="59">
        <f>E45-'R7.4.1'!E45</f>
        <v>101</v>
      </c>
      <c r="F47" s="60">
        <f>F45-'R7.4.1'!F45</f>
        <v>134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66</v>
      </c>
      <c r="B49" s="101"/>
    </row>
    <row r="50" spans="1:6">
      <c r="A50" s="65"/>
      <c r="C50" s="69" t="s">
        <v>67</v>
      </c>
      <c r="D50" s="71"/>
      <c r="E50" s="69" t="s">
        <v>68</v>
      </c>
      <c r="F50" s="71"/>
    </row>
    <row r="51" spans="1:6">
      <c r="A51" s="102" t="s">
        <v>69</v>
      </c>
      <c r="B51" s="103"/>
      <c r="C51" s="104">
        <v>9243</v>
      </c>
      <c r="D51" s="105"/>
      <c r="E51" s="106">
        <v>0.47670000000000001</v>
      </c>
      <c r="F51" s="107"/>
    </row>
    <row r="52" spans="1:6">
      <c r="A52" s="102" t="s">
        <v>61</v>
      </c>
      <c r="B52" s="103"/>
      <c r="C52" s="104">
        <v>9259</v>
      </c>
      <c r="D52" s="105"/>
      <c r="E52" s="106">
        <v>0.45419999999999999</v>
      </c>
      <c r="F52" s="107"/>
    </row>
  </sheetData>
  <autoFilter ref="A2:Q47" xr:uid="{E090D5A4-E5C5-49D3-B212-7163FD525302}">
    <filterColumn colId="0" showButton="0"/>
    <filterColumn colId="13" showButton="0"/>
  </autoFilter>
  <mergeCells count="63">
    <mergeCell ref="A52:B52"/>
    <mergeCell ref="C52:D52"/>
    <mergeCell ref="E52:F52"/>
    <mergeCell ref="A49:B49"/>
    <mergeCell ref="C50:D50"/>
    <mergeCell ref="E50:F50"/>
    <mergeCell ref="A51:B51"/>
    <mergeCell ref="C51:D51"/>
    <mergeCell ref="E51:F51"/>
    <mergeCell ref="A40:B40"/>
    <mergeCell ref="A41:B41"/>
    <mergeCell ref="A42:B42"/>
    <mergeCell ref="A43:A45"/>
    <mergeCell ref="A46:A47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P2:P4"/>
    <mergeCell ref="Q2:Q4"/>
    <mergeCell ref="H3:H4"/>
    <mergeCell ref="I3:I4"/>
    <mergeCell ref="K3:K4"/>
    <mergeCell ref="L3:L4"/>
    <mergeCell ref="N3:O3"/>
    <mergeCell ref="A1:O1"/>
    <mergeCell ref="A2:B4"/>
    <mergeCell ref="C2:C4"/>
    <mergeCell ref="D2:D4"/>
    <mergeCell ref="E2:E4"/>
    <mergeCell ref="F2:F4"/>
    <mergeCell ref="N2:O2"/>
  </mergeCells>
  <phoneticPr fontId="24"/>
  <pageMargins left="0.7" right="0.7" top="0.75" bottom="0.75" header="0.3" footer="0.3"/>
  <pageSetup paperSize="9" scale="64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D6CD-44B9-48DA-B5AB-BB92C0B34C5C}">
  <sheetPr>
    <tabColor indexed="52"/>
    <pageSetUpPr fitToPage="1"/>
  </sheetPr>
  <dimension ref="A1:R52"/>
  <sheetViews>
    <sheetView view="pageBreakPreview" zoomScaleNormal="85" zoomScaleSheetLayoutView="100" workbookViewId="0">
      <pane xSplit="2" ySplit="4" topLeftCell="C5" activePane="bottomRight" state="frozen"/>
      <selection pane="topRight"/>
      <selection pane="bottomLeft"/>
      <selection pane="bottomRight" activeCell="A2" sqref="A2:B4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7" width="10.5" style="1" customWidth="1"/>
    <col min="18" max="18" width="9" style="1" bestFit="1"/>
    <col min="19" max="16384" width="9" style="1"/>
  </cols>
  <sheetData>
    <row r="1" spans="1:17" ht="36" customHeight="1">
      <c r="A1" s="69" t="s">
        <v>72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1</v>
      </c>
      <c r="D2" s="72" t="s">
        <v>10</v>
      </c>
      <c r="E2" s="72" t="s">
        <v>5</v>
      </c>
      <c r="F2" s="75" t="s">
        <v>2</v>
      </c>
      <c r="G2" s="7" t="s">
        <v>12</v>
      </c>
      <c r="H2" s="5"/>
      <c r="I2" s="6"/>
      <c r="J2" s="8" t="s">
        <v>13</v>
      </c>
      <c r="K2" s="5"/>
      <c r="L2" s="6"/>
      <c r="M2" s="8" t="s">
        <v>9</v>
      </c>
      <c r="N2" s="78" t="s">
        <v>16</v>
      </c>
      <c r="O2" s="79"/>
      <c r="P2" s="80" t="s">
        <v>17</v>
      </c>
      <c r="Q2" s="80" t="s">
        <v>4</v>
      </c>
    </row>
    <row r="3" spans="1:17" ht="18" customHeight="1">
      <c r="A3" s="73"/>
      <c r="B3" s="73"/>
      <c r="C3" s="73"/>
      <c r="D3" s="73"/>
      <c r="E3" s="73"/>
      <c r="F3" s="76"/>
      <c r="G3" s="10" t="s">
        <v>19</v>
      </c>
      <c r="H3" s="72" t="s">
        <v>11</v>
      </c>
      <c r="I3" s="72" t="s">
        <v>21</v>
      </c>
      <c r="J3" s="9" t="s">
        <v>22</v>
      </c>
      <c r="K3" s="72" t="s">
        <v>23</v>
      </c>
      <c r="L3" s="72" t="s">
        <v>25</v>
      </c>
      <c r="M3" s="9" t="s">
        <v>22</v>
      </c>
      <c r="N3" s="77" t="s">
        <v>26</v>
      </c>
      <c r="O3" s="81"/>
      <c r="P3" s="80"/>
      <c r="Q3" s="80"/>
    </row>
    <row r="4" spans="1:17" ht="20.25" customHeight="1">
      <c r="A4" s="74"/>
      <c r="B4" s="74"/>
      <c r="C4" s="74"/>
      <c r="D4" s="74"/>
      <c r="E4" s="74"/>
      <c r="F4" s="77"/>
      <c r="G4" s="12" t="s">
        <v>30</v>
      </c>
      <c r="H4" s="74"/>
      <c r="I4" s="74"/>
      <c r="J4" s="11" t="s">
        <v>24</v>
      </c>
      <c r="K4" s="74"/>
      <c r="L4" s="74"/>
      <c r="M4" s="11" t="s">
        <v>31</v>
      </c>
      <c r="N4" s="13" t="s">
        <v>8</v>
      </c>
      <c r="O4" s="13" t="s">
        <v>32</v>
      </c>
      <c r="P4" s="80"/>
      <c r="Q4" s="80"/>
    </row>
    <row r="5" spans="1:17" ht="20.100000000000001" customHeight="1">
      <c r="A5" s="108" t="s">
        <v>34</v>
      </c>
      <c r="B5" s="108"/>
      <c r="C5" s="14">
        <f>SUM(C6:C16)</f>
        <v>3401</v>
      </c>
      <c r="D5" s="14">
        <f>SUM(D6:D16)</f>
        <v>3394</v>
      </c>
      <c r="E5" s="15">
        <f>SUM(E6:E16)</f>
        <v>6795</v>
      </c>
      <c r="F5" s="14">
        <f>SUM(F6:F16)</f>
        <v>4001</v>
      </c>
      <c r="G5" s="16">
        <f t="shared" ref="G5:G14" si="0">J5+M5+N5+O5</f>
        <v>-31</v>
      </c>
      <c r="H5" s="17">
        <f t="shared" ref="H5:O5" si="1">SUM(H6:H16)</f>
        <v>13</v>
      </c>
      <c r="I5" s="17">
        <f t="shared" si="1"/>
        <v>21</v>
      </c>
      <c r="J5" s="18">
        <f t="shared" si="1"/>
        <v>-8</v>
      </c>
      <c r="K5" s="17">
        <f t="shared" si="1"/>
        <v>1</v>
      </c>
      <c r="L5" s="17">
        <f t="shared" si="1"/>
        <v>18</v>
      </c>
      <c r="M5" s="18">
        <f t="shared" si="1"/>
        <v>-17</v>
      </c>
      <c r="N5" s="18">
        <f t="shared" si="1"/>
        <v>3</v>
      </c>
      <c r="O5" s="18">
        <f t="shared" si="1"/>
        <v>-9</v>
      </c>
      <c r="P5" s="19">
        <f>E5-'R7.5.1'!E5</f>
        <v>-31</v>
      </c>
      <c r="Q5" s="19">
        <f t="shared" ref="Q5:Q14" si="2">P5-G5</f>
        <v>0</v>
      </c>
    </row>
    <row r="6" spans="1:17" ht="20.100000000000001" customHeight="1">
      <c r="A6" s="83" t="s">
        <v>3</v>
      </c>
      <c r="B6" s="83"/>
      <c r="C6" s="20">
        <v>510</v>
      </c>
      <c r="D6" s="20">
        <v>624</v>
      </c>
      <c r="E6" s="21">
        <f t="shared" ref="E6:E17" si="3">SUM(C6:D6)</f>
        <v>1134</v>
      </c>
      <c r="F6" s="20">
        <v>646</v>
      </c>
      <c r="G6" s="22">
        <f t="shared" si="0"/>
        <v>-7</v>
      </c>
      <c r="H6" s="23">
        <v>2</v>
      </c>
      <c r="I6" s="23">
        <v>3</v>
      </c>
      <c r="J6" s="24">
        <f t="shared" ref="J6:J15" si="4">H6-I6</f>
        <v>-1</v>
      </c>
      <c r="K6" s="23">
        <v>0</v>
      </c>
      <c r="L6" s="23">
        <v>6</v>
      </c>
      <c r="M6" s="24">
        <f t="shared" ref="M6:M15" si="5">K6-L6</f>
        <v>-6</v>
      </c>
      <c r="N6" s="25">
        <v>1</v>
      </c>
      <c r="O6" s="26">
        <v>-1</v>
      </c>
      <c r="P6" s="19">
        <f>E6-'R7.5.1'!E6</f>
        <v>-7</v>
      </c>
      <c r="Q6" s="19">
        <f t="shared" si="2"/>
        <v>0</v>
      </c>
    </row>
    <row r="7" spans="1:17" ht="20.100000000000001" customHeight="1">
      <c r="A7" s="84" t="s">
        <v>29</v>
      </c>
      <c r="B7" s="84"/>
      <c r="C7" s="27">
        <v>432</v>
      </c>
      <c r="D7" s="27">
        <v>313</v>
      </c>
      <c r="E7" s="28">
        <f t="shared" si="3"/>
        <v>745</v>
      </c>
      <c r="F7" s="29">
        <v>455</v>
      </c>
      <c r="G7" s="30">
        <f t="shared" si="0"/>
        <v>0</v>
      </c>
      <c r="H7" s="31">
        <v>1</v>
      </c>
      <c r="I7" s="31">
        <v>1</v>
      </c>
      <c r="J7" s="32">
        <f t="shared" si="4"/>
        <v>0</v>
      </c>
      <c r="K7" s="31">
        <v>0</v>
      </c>
      <c r="L7" s="31">
        <v>0</v>
      </c>
      <c r="M7" s="32">
        <f t="shared" si="5"/>
        <v>0</v>
      </c>
      <c r="N7" s="33">
        <v>0</v>
      </c>
      <c r="O7" s="26">
        <v>0</v>
      </c>
      <c r="P7" s="19">
        <f>E7-'R7.5.1'!E7</f>
        <v>0</v>
      </c>
      <c r="Q7" s="19">
        <f t="shared" si="2"/>
        <v>0</v>
      </c>
    </row>
    <row r="8" spans="1:17" ht="20.100000000000001" customHeight="1">
      <c r="A8" s="84" t="s">
        <v>35</v>
      </c>
      <c r="B8" s="84"/>
      <c r="C8" s="27">
        <v>250</v>
      </c>
      <c r="D8" s="27">
        <v>261</v>
      </c>
      <c r="E8" s="28">
        <f t="shared" si="3"/>
        <v>511</v>
      </c>
      <c r="F8" s="29">
        <v>274</v>
      </c>
      <c r="G8" s="30">
        <f t="shared" si="0"/>
        <v>-4</v>
      </c>
      <c r="H8" s="31">
        <v>0</v>
      </c>
      <c r="I8" s="31">
        <v>0</v>
      </c>
      <c r="J8" s="32">
        <f t="shared" si="4"/>
        <v>0</v>
      </c>
      <c r="K8" s="31">
        <v>0</v>
      </c>
      <c r="L8" s="31">
        <v>0</v>
      </c>
      <c r="M8" s="32">
        <f t="shared" si="5"/>
        <v>0</v>
      </c>
      <c r="N8" s="33">
        <v>0</v>
      </c>
      <c r="O8" s="26">
        <v>-4</v>
      </c>
      <c r="P8" s="19">
        <f>E8-'R7.5.1'!E8</f>
        <v>-4</v>
      </c>
      <c r="Q8" s="19">
        <f t="shared" si="2"/>
        <v>0</v>
      </c>
    </row>
    <row r="9" spans="1:17" ht="20.100000000000001" customHeight="1">
      <c r="A9" s="84" t="s">
        <v>0</v>
      </c>
      <c r="B9" s="84"/>
      <c r="C9" s="27">
        <v>159</v>
      </c>
      <c r="D9" s="27">
        <v>175</v>
      </c>
      <c r="E9" s="28">
        <f t="shared" si="3"/>
        <v>334</v>
      </c>
      <c r="F9" s="29">
        <v>191</v>
      </c>
      <c r="G9" s="30">
        <f t="shared" si="0"/>
        <v>0</v>
      </c>
      <c r="H9" s="31">
        <v>1</v>
      </c>
      <c r="I9" s="31">
        <v>0</v>
      </c>
      <c r="J9" s="32">
        <f t="shared" si="4"/>
        <v>1</v>
      </c>
      <c r="K9" s="31">
        <v>1</v>
      </c>
      <c r="L9" s="31">
        <v>2</v>
      </c>
      <c r="M9" s="32">
        <f t="shared" si="5"/>
        <v>-1</v>
      </c>
      <c r="N9" s="33">
        <v>0</v>
      </c>
      <c r="O9" s="26">
        <v>0</v>
      </c>
      <c r="P9" s="19">
        <f>E9-'R7.5.1'!E9</f>
        <v>0</v>
      </c>
      <c r="Q9" s="19">
        <f t="shared" si="2"/>
        <v>0</v>
      </c>
    </row>
    <row r="10" spans="1:17" ht="20.100000000000001" customHeight="1">
      <c r="A10" s="84" t="s">
        <v>33</v>
      </c>
      <c r="B10" s="84"/>
      <c r="C10" s="27">
        <v>505</v>
      </c>
      <c r="D10" s="27">
        <v>596</v>
      </c>
      <c r="E10" s="28">
        <f t="shared" si="3"/>
        <v>1101</v>
      </c>
      <c r="F10" s="29">
        <v>617</v>
      </c>
      <c r="G10" s="30">
        <f t="shared" si="0"/>
        <v>0</v>
      </c>
      <c r="H10" s="31">
        <v>5</v>
      </c>
      <c r="I10" s="31">
        <v>3</v>
      </c>
      <c r="J10" s="32">
        <f t="shared" si="4"/>
        <v>2</v>
      </c>
      <c r="K10" s="31">
        <v>0</v>
      </c>
      <c r="L10" s="31">
        <v>4</v>
      </c>
      <c r="M10" s="32">
        <f t="shared" si="5"/>
        <v>-4</v>
      </c>
      <c r="N10" s="33">
        <v>2</v>
      </c>
      <c r="O10" s="26">
        <v>0</v>
      </c>
      <c r="P10" s="19">
        <f>E10-'R7.5.1'!E10</f>
        <v>0</v>
      </c>
      <c r="Q10" s="19">
        <f t="shared" si="2"/>
        <v>0</v>
      </c>
    </row>
    <row r="11" spans="1:17" ht="20.100000000000001" customHeight="1">
      <c r="A11" s="84" t="s">
        <v>6</v>
      </c>
      <c r="B11" s="84"/>
      <c r="C11" s="27">
        <v>676</v>
      </c>
      <c r="D11" s="27">
        <v>748</v>
      </c>
      <c r="E11" s="28">
        <f t="shared" si="3"/>
        <v>1424</v>
      </c>
      <c r="F11" s="29">
        <v>762</v>
      </c>
      <c r="G11" s="30">
        <f t="shared" si="0"/>
        <v>-5</v>
      </c>
      <c r="H11" s="31">
        <v>0</v>
      </c>
      <c r="I11" s="31">
        <v>1</v>
      </c>
      <c r="J11" s="32">
        <f t="shared" si="4"/>
        <v>-1</v>
      </c>
      <c r="K11" s="31">
        <v>0</v>
      </c>
      <c r="L11" s="31">
        <v>3</v>
      </c>
      <c r="M11" s="32">
        <f t="shared" si="5"/>
        <v>-3</v>
      </c>
      <c r="N11" s="33">
        <v>0</v>
      </c>
      <c r="O11" s="26">
        <v>-1</v>
      </c>
      <c r="P11" s="19">
        <f>E11-'R7.5.1'!E11</f>
        <v>-5</v>
      </c>
      <c r="Q11" s="19">
        <f t="shared" si="2"/>
        <v>0</v>
      </c>
    </row>
    <row r="12" spans="1:17" ht="20.100000000000001" customHeight="1">
      <c r="A12" s="84" t="s">
        <v>36</v>
      </c>
      <c r="B12" s="84"/>
      <c r="C12" s="27">
        <v>32</v>
      </c>
      <c r="D12" s="27">
        <v>35</v>
      </c>
      <c r="E12" s="28">
        <f t="shared" si="3"/>
        <v>67</v>
      </c>
      <c r="F12" s="29">
        <v>33</v>
      </c>
      <c r="G12" s="30">
        <f t="shared" si="0"/>
        <v>0</v>
      </c>
      <c r="H12" s="31">
        <v>0</v>
      </c>
      <c r="I12" s="31">
        <v>0</v>
      </c>
      <c r="J12" s="32">
        <f t="shared" si="4"/>
        <v>0</v>
      </c>
      <c r="K12" s="31">
        <v>0</v>
      </c>
      <c r="L12" s="31">
        <v>0</v>
      </c>
      <c r="M12" s="32">
        <f t="shared" si="5"/>
        <v>0</v>
      </c>
      <c r="N12" s="33">
        <v>0</v>
      </c>
      <c r="O12" s="26">
        <v>0</v>
      </c>
      <c r="P12" s="19">
        <f>E12-'R7.5.1'!E12</f>
        <v>0</v>
      </c>
      <c r="Q12" s="19">
        <f t="shared" si="2"/>
        <v>0</v>
      </c>
    </row>
    <row r="13" spans="1:17" ht="20.100000000000001" customHeight="1">
      <c r="A13" s="84" t="s">
        <v>38</v>
      </c>
      <c r="B13" s="84"/>
      <c r="C13" s="27">
        <v>63</v>
      </c>
      <c r="D13" s="27">
        <v>90</v>
      </c>
      <c r="E13" s="28">
        <f t="shared" si="3"/>
        <v>153</v>
      </c>
      <c r="F13" s="29">
        <v>97</v>
      </c>
      <c r="G13" s="30">
        <f t="shared" si="0"/>
        <v>-1</v>
      </c>
      <c r="H13" s="31">
        <v>0</v>
      </c>
      <c r="I13" s="31">
        <v>0</v>
      </c>
      <c r="J13" s="32">
        <f t="shared" si="4"/>
        <v>0</v>
      </c>
      <c r="K13" s="31">
        <v>0</v>
      </c>
      <c r="L13" s="31">
        <v>1</v>
      </c>
      <c r="M13" s="32">
        <f t="shared" si="5"/>
        <v>-1</v>
      </c>
      <c r="N13" s="33">
        <v>0</v>
      </c>
      <c r="O13" s="26">
        <v>0</v>
      </c>
      <c r="P13" s="19">
        <f>E13-'R7.5.1'!E13</f>
        <v>-1</v>
      </c>
      <c r="Q13" s="19">
        <f t="shared" si="2"/>
        <v>0</v>
      </c>
    </row>
    <row r="14" spans="1:17" s="3" customFormat="1" ht="20.100000000000001" customHeight="1">
      <c r="A14" s="85" t="s">
        <v>39</v>
      </c>
      <c r="B14" s="85"/>
      <c r="C14" s="27">
        <v>199</v>
      </c>
      <c r="D14" s="27">
        <v>144</v>
      </c>
      <c r="E14" s="28">
        <f t="shared" si="3"/>
        <v>343</v>
      </c>
      <c r="F14" s="29">
        <v>212</v>
      </c>
      <c r="G14" s="30">
        <f t="shared" si="0"/>
        <v>-3</v>
      </c>
      <c r="H14" s="31">
        <v>2</v>
      </c>
      <c r="I14" s="31">
        <v>3</v>
      </c>
      <c r="J14" s="32">
        <f t="shared" si="4"/>
        <v>-1</v>
      </c>
      <c r="K14" s="31">
        <v>0</v>
      </c>
      <c r="L14" s="31">
        <v>2</v>
      </c>
      <c r="M14" s="32">
        <f t="shared" si="5"/>
        <v>-2</v>
      </c>
      <c r="N14" s="33">
        <v>0</v>
      </c>
      <c r="O14" s="26">
        <v>0</v>
      </c>
      <c r="P14" s="19">
        <f>E14-'R7.5.1'!E14</f>
        <v>-3</v>
      </c>
      <c r="Q14" s="19">
        <f t="shared" si="2"/>
        <v>0</v>
      </c>
    </row>
    <row r="15" spans="1:17" ht="20.100000000000001" customHeight="1">
      <c r="A15" s="85" t="s">
        <v>42</v>
      </c>
      <c r="B15" s="85"/>
      <c r="C15" s="27">
        <v>265</v>
      </c>
      <c r="D15" s="27">
        <v>369</v>
      </c>
      <c r="E15" s="28">
        <f t="shared" si="3"/>
        <v>634</v>
      </c>
      <c r="F15" s="29">
        <v>366</v>
      </c>
      <c r="G15" s="30">
        <f t="shared" ref="G15:G24" si="6">J15+M15+N15+O15</f>
        <v>0</v>
      </c>
      <c r="H15" s="31">
        <v>0</v>
      </c>
      <c r="I15" s="31">
        <v>0</v>
      </c>
      <c r="J15" s="32">
        <f t="shared" si="4"/>
        <v>0</v>
      </c>
      <c r="K15" s="31">
        <v>0</v>
      </c>
      <c r="L15" s="31">
        <v>0</v>
      </c>
      <c r="M15" s="32">
        <f t="shared" si="5"/>
        <v>0</v>
      </c>
      <c r="N15" s="33">
        <v>0</v>
      </c>
      <c r="O15" s="26">
        <v>0</v>
      </c>
      <c r="P15" s="19">
        <f>E15-'R7.5.1'!E15</f>
        <v>0</v>
      </c>
      <c r="Q15" s="19">
        <f t="shared" ref="Q15:Q24" si="7">P15-G15</f>
        <v>0</v>
      </c>
    </row>
    <row r="16" spans="1:17" s="3" customFormat="1" ht="26.25" customHeight="1">
      <c r="A16" s="86" t="s">
        <v>44</v>
      </c>
      <c r="B16" s="86"/>
      <c r="C16" s="34">
        <v>310</v>
      </c>
      <c r="D16" s="34">
        <v>39</v>
      </c>
      <c r="E16" s="28">
        <f t="shared" si="3"/>
        <v>349</v>
      </c>
      <c r="F16" s="35">
        <v>348</v>
      </c>
      <c r="G16" s="36">
        <f t="shared" si="6"/>
        <v>-11</v>
      </c>
      <c r="H16" s="23">
        <v>2</v>
      </c>
      <c r="I16" s="23">
        <v>10</v>
      </c>
      <c r="J16" s="24">
        <f t="shared" ref="J16:J23" si="8">H16-I16</f>
        <v>-8</v>
      </c>
      <c r="K16" s="23">
        <v>0</v>
      </c>
      <c r="L16" s="23">
        <v>0</v>
      </c>
      <c r="M16" s="24">
        <f t="shared" ref="M16:M23" si="9">K16-L16</f>
        <v>0</v>
      </c>
      <c r="N16" s="25">
        <v>0</v>
      </c>
      <c r="O16" s="25">
        <v>-3</v>
      </c>
      <c r="P16" s="19">
        <f>E16-'R7.5.1'!E16</f>
        <v>-11</v>
      </c>
      <c r="Q16" s="19">
        <f t="shared" si="7"/>
        <v>0</v>
      </c>
    </row>
    <row r="17" spans="1:18" s="3" customFormat="1" ht="19.5" customHeight="1">
      <c r="A17" s="87" t="s">
        <v>41</v>
      </c>
      <c r="B17" s="87"/>
      <c r="C17" s="37">
        <v>158</v>
      </c>
      <c r="D17" s="37">
        <v>108</v>
      </c>
      <c r="E17" s="38">
        <f t="shared" si="3"/>
        <v>266</v>
      </c>
      <c r="F17" s="37">
        <v>226</v>
      </c>
      <c r="G17" s="16">
        <f t="shared" si="6"/>
        <v>-3</v>
      </c>
      <c r="H17" s="39">
        <v>2</v>
      </c>
      <c r="I17" s="39">
        <v>4</v>
      </c>
      <c r="J17" s="18">
        <f t="shared" si="8"/>
        <v>-2</v>
      </c>
      <c r="K17" s="39">
        <v>0</v>
      </c>
      <c r="L17" s="39">
        <v>0</v>
      </c>
      <c r="M17" s="18">
        <f t="shared" si="9"/>
        <v>0</v>
      </c>
      <c r="N17" s="40">
        <v>0</v>
      </c>
      <c r="O17" s="40">
        <v>-1</v>
      </c>
      <c r="P17" s="19">
        <f>E17-'R7.5.1'!E17</f>
        <v>-3</v>
      </c>
      <c r="Q17" s="66">
        <f t="shared" si="7"/>
        <v>0</v>
      </c>
    </row>
    <row r="18" spans="1:18" s="3" customFormat="1" ht="20.100000000000001" customHeight="1">
      <c r="A18" s="88" t="s">
        <v>28</v>
      </c>
      <c r="B18" s="89"/>
      <c r="C18" s="41">
        <f>SUM(C6:C17)</f>
        <v>3559</v>
      </c>
      <c r="D18" s="41">
        <f>SUM(D6:D17)</f>
        <v>3502</v>
      </c>
      <c r="E18" s="38">
        <f>SUM(E6:E17)</f>
        <v>7061</v>
      </c>
      <c r="F18" s="41">
        <f>SUM(F6:F17)</f>
        <v>4227</v>
      </c>
      <c r="G18" s="16">
        <f t="shared" si="6"/>
        <v>-34</v>
      </c>
      <c r="H18" s="17">
        <f>H17+H5</f>
        <v>15</v>
      </c>
      <c r="I18" s="17">
        <f>I17+I5</f>
        <v>25</v>
      </c>
      <c r="J18" s="18">
        <f t="shared" si="8"/>
        <v>-10</v>
      </c>
      <c r="K18" s="17">
        <f>K17+K5</f>
        <v>1</v>
      </c>
      <c r="L18" s="17">
        <f>L17+L5</f>
        <v>18</v>
      </c>
      <c r="M18" s="18">
        <f t="shared" si="9"/>
        <v>-17</v>
      </c>
      <c r="N18" s="18">
        <f>N17+N5</f>
        <v>3</v>
      </c>
      <c r="O18" s="18">
        <f>O17+O5</f>
        <v>-10</v>
      </c>
      <c r="P18" s="19">
        <f>E18-'R7.5.1'!E18</f>
        <v>-34</v>
      </c>
      <c r="Q18" s="19">
        <f t="shared" si="7"/>
        <v>0</v>
      </c>
    </row>
    <row r="19" spans="1:18" ht="20.100000000000001" customHeight="1">
      <c r="A19" s="90" t="s">
        <v>45</v>
      </c>
      <c r="B19" s="90"/>
      <c r="C19" s="41">
        <f>SUM(C20:C22)</f>
        <v>2116</v>
      </c>
      <c r="D19" s="41">
        <f>SUM(D20:D22)</f>
        <v>2303</v>
      </c>
      <c r="E19" s="38">
        <f>SUM(E20:E22)</f>
        <v>4419</v>
      </c>
      <c r="F19" s="41">
        <f>SUM(F20:F22)</f>
        <v>2346</v>
      </c>
      <c r="G19" s="16">
        <f t="shared" si="6"/>
        <v>6</v>
      </c>
      <c r="H19" s="17">
        <f>SUM(H20:H22)</f>
        <v>15</v>
      </c>
      <c r="I19" s="17">
        <f>SUM(I20:I22)</f>
        <v>7</v>
      </c>
      <c r="J19" s="18">
        <f t="shared" si="8"/>
        <v>8</v>
      </c>
      <c r="K19" s="17">
        <f>SUM(K20:K22)</f>
        <v>1</v>
      </c>
      <c r="L19" s="17">
        <f>SUM(L20:L22)</f>
        <v>7</v>
      </c>
      <c r="M19" s="18">
        <f t="shared" si="9"/>
        <v>-6</v>
      </c>
      <c r="N19" s="18">
        <f>SUM(N20:N22)</f>
        <v>6</v>
      </c>
      <c r="O19" s="18">
        <f>SUM(O20:O22)</f>
        <v>-2</v>
      </c>
      <c r="P19" s="19">
        <f>E19-'R7.5.1'!E19</f>
        <v>6</v>
      </c>
      <c r="Q19" s="19">
        <f t="shared" si="7"/>
        <v>0</v>
      </c>
    </row>
    <row r="20" spans="1:18" ht="20.100000000000001" customHeight="1">
      <c r="A20" s="91" t="s">
        <v>46</v>
      </c>
      <c r="B20" s="91"/>
      <c r="C20" s="20">
        <v>766</v>
      </c>
      <c r="D20" s="20">
        <v>822</v>
      </c>
      <c r="E20" s="21">
        <f>SUM(C20:D20)</f>
        <v>1588</v>
      </c>
      <c r="F20" s="20">
        <v>854</v>
      </c>
      <c r="G20" s="22">
        <f t="shared" si="6"/>
        <v>-2</v>
      </c>
      <c r="H20" s="42">
        <v>2</v>
      </c>
      <c r="I20" s="42">
        <v>1</v>
      </c>
      <c r="J20" s="43">
        <f t="shared" si="8"/>
        <v>1</v>
      </c>
      <c r="K20" s="42">
        <v>1</v>
      </c>
      <c r="L20" s="42">
        <v>4</v>
      </c>
      <c r="M20" s="43">
        <f t="shared" si="9"/>
        <v>-3</v>
      </c>
      <c r="N20" s="25">
        <v>1</v>
      </c>
      <c r="O20" s="26">
        <v>-1</v>
      </c>
      <c r="P20" s="19">
        <f>E20-'R7.5.1'!E20</f>
        <v>-2</v>
      </c>
      <c r="Q20" s="19">
        <f t="shared" si="7"/>
        <v>0</v>
      </c>
    </row>
    <row r="21" spans="1:18" ht="20.100000000000001" customHeight="1">
      <c r="A21" s="92" t="s">
        <v>47</v>
      </c>
      <c r="B21" s="92"/>
      <c r="C21" s="27">
        <v>915</v>
      </c>
      <c r="D21" s="27">
        <v>950</v>
      </c>
      <c r="E21" s="28">
        <f>SUM(C21:D21)</f>
        <v>1865</v>
      </c>
      <c r="F21" s="29">
        <v>965</v>
      </c>
      <c r="G21" s="30">
        <f t="shared" si="6"/>
        <v>8</v>
      </c>
      <c r="H21" s="31">
        <v>9</v>
      </c>
      <c r="I21" s="31">
        <v>3</v>
      </c>
      <c r="J21" s="43">
        <f t="shared" si="8"/>
        <v>6</v>
      </c>
      <c r="K21" s="31">
        <v>0</v>
      </c>
      <c r="L21" s="31">
        <v>2</v>
      </c>
      <c r="M21" s="43">
        <f t="shared" si="9"/>
        <v>-2</v>
      </c>
      <c r="N21" s="33">
        <v>5</v>
      </c>
      <c r="O21" s="26">
        <v>-1</v>
      </c>
      <c r="P21" s="19">
        <f>E21-'R7.5.1'!E21</f>
        <v>8</v>
      </c>
      <c r="Q21" s="19">
        <f t="shared" si="7"/>
        <v>0</v>
      </c>
      <c r="R21" s="44"/>
    </row>
    <row r="22" spans="1:18" ht="20.100000000000001" customHeight="1">
      <c r="A22" s="93" t="s">
        <v>49</v>
      </c>
      <c r="B22" s="93"/>
      <c r="C22" s="34">
        <v>435</v>
      </c>
      <c r="D22" s="34">
        <v>531</v>
      </c>
      <c r="E22" s="28">
        <f>SUM(C22:D22)</f>
        <v>966</v>
      </c>
      <c r="F22" s="34">
        <v>527</v>
      </c>
      <c r="G22" s="36">
        <f t="shared" si="6"/>
        <v>0</v>
      </c>
      <c r="H22" s="45">
        <v>4</v>
      </c>
      <c r="I22" s="45">
        <v>3</v>
      </c>
      <c r="J22" s="24">
        <f t="shared" si="8"/>
        <v>1</v>
      </c>
      <c r="K22" s="45">
        <v>0</v>
      </c>
      <c r="L22" s="45">
        <v>1</v>
      </c>
      <c r="M22" s="24">
        <f t="shared" si="9"/>
        <v>-1</v>
      </c>
      <c r="N22" s="46">
        <v>0</v>
      </c>
      <c r="O22" s="25">
        <v>0</v>
      </c>
      <c r="P22" s="19">
        <f>E22-'R7.5.1'!E22</f>
        <v>0</v>
      </c>
      <c r="Q22" s="19">
        <f t="shared" si="7"/>
        <v>0</v>
      </c>
    </row>
    <row r="23" spans="1:18" s="3" customFormat="1" ht="20.100000000000001" customHeight="1">
      <c r="A23" s="94" t="s">
        <v>41</v>
      </c>
      <c r="B23" s="94"/>
      <c r="C23" s="37">
        <v>172</v>
      </c>
      <c r="D23" s="37">
        <v>83</v>
      </c>
      <c r="E23" s="21">
        <f>SUM(C23:D23)</f>
        <v>255</v>
      </c>
      <c r="F23" s="37">
        <v>212</v>
      </c>
      <c r="G23" s="16">
        <f t="shared" si="6"/>
        <v>0</v>
      </c>
      <c r="H23" s="39">
        <v>12</v>
      </c>
      <c r="I23" s="39">
        <v>12</v>
      </c>
      <c r="J23" s="18">
        <f t="shared" si="8"/>
        <v>0</v>
      </c>
      <c r="K23" s="39">
        <v>0</v>
      </c>
      <c r="L23" s="39">
        <v>0</v>
      </c>
      <c r="M23" s="18">
        <f t="shared" si="9"/>
        <v>0</v>
      </c>
      <c r="N23" s="40">
        <v>0</v>
      </c>
      <c r="O23" s="40">
        <v>0</v>
      </c>
      <c r="P23" s="19">
        <f>E23-'R7.5.1'!E23</f>
        <v>0</v>
      </c>
      <c r="Q23" s="19">
        <f t="shared" si="7"/>
        <v>0</v>
      </c>
    </row>
    <row r="24" spans="1:18" ht="20.100000000000001" customHeight="1">
      <c r="A24" s="94" t="s">
        <v>40</v>
      </c>
      <c r="B24" s="94"/>
      <c r="C24" s="41">
        <f>SUM(C20:C23)</f>
        <v>2288</v>
      </c>
      <c r="D24" s="41">
        <f>SUM(D20:D23)</f>
        <v>2386</v>
      </c>
      <c r="E24" s="38">
        <f>SUM(E20:E23)</f>
        <v>4674</v>
      </c>
      <c r="F24" s="41">
        <f>SUM(F20:F23)</f>
        <v>2558</v>
      </c>
      <c r="G24" s="47">
        <f t="shared" si="6"/>
        <v>6</v>
      </c>
      <c r="H24" s="18">
        <f t="shared" ref="H24:O24" si="10">H19+H23</f>
        <v>27</v>
      </c>
      <c r="I24" s="18">
        <f t="shared" si="10"/>
        <v>19</v>
      </c>
      <c r="J24" s="18">
        <f t="shared" si="10"/>
        <v>8</v>
      </c>
      <c r="K24" s="17">
        <f t="shared" si="10"/>
        <v>1</v>
      </c>
      <c r="L24" s="17">
        <f t="shared" si="10"/>
        <v>7</v>
      </c>
      <c r="M24" s="18">
        <f t="shared" si="10"/>
        <v>-6</v>
      </c>
      <c r="N24" s="18">
        <f t="shared" si="10"/>
        <v>6</v>
      </c>
      <c r="O24" s="18">
        <f t="shared" si="10"/>
        <v>-2</v>
      </c>
      <c r="P24" s="19">
        <f>E24-'R7.5.1'!E24</f>
        <v>6</v>
      </c>
      <c r="Q24" s="19">
        <f t="shared" si="7"/>
        <v>0</v>
      </c>
    </row>
    <row r="25" spans="1:18" ht="20.100000000000001" customHeight="1">
      <c r="A25" s="90" t="s">
        <v>27</v>
      </c>
      <c r="B25" s="90"/>
      <c r="C25" s="41">
        <f>SUM(C26:C31)</f>
        <v>1148</v>
      </c>
      <c r="D25" s="41">
        <f>SUM(D26:D31)</f>
        <v>1275</v>
      </c>
      <c r="E25" s="38">
        <f>SUM(E26:E31)</f>
        <v>2423</v>
      </c>
      <c r="F25" s="41">
        <f>SUM(F26:F31)</f>
        <v>1402</v>
      </c>
      <c r="G25" s="16">
        <f t="shared" ref="G25:G32" si="11">J25+M25+N25+O25</f>
        <v>-2</v>
      </c>
      <c r="H25" s="17">
        <f>SUM(H26:H31)</f>
        <v>11</v>
      </c>
      <c r="I25" s="17">
        <f>SUM(I26:I31)</f>
        <v>4</v>
      </c>
      <c r="J25" s="18">
        <f t="shared" ref="J25:J32" si="12">H25-I25</f>
        <v>7</v>
      </c>
      <c r="K25" s="17">
        <f>SUM(K26:K31)</f>
        <v>0</v>
      </c>
      <c r="L25" s="17">
        <f>SUM(L26:L31)</f>
        <v>6</v>
      </c>
      <c r="M25" s="18">
        <f t="shared" ref="M25:M32" si="13">K25-L25</f>
        <v>-6</v>
      </c>
      <c r="N25" s="18">
        <f>SUM(N26:N31)</f>
        <v>0</v>
      </c>
      <c r="O25" s="18">
        <f>SUM(O26:O31)</f>
        <v>-3</v>
      </c>
      <c r="P25" s="19">
        <f>E25-'R7.5.1'!E25</f>
        <v>-2</v>
      </c>
      <c r="Q25" s="19">
        <f t="shared" ref="Q25:Q32" si="14">P25-G25</f>
        <v>0</v>
      </c>
    </row>
    <row r="26" spans="1:18" ht="20.100000000000001" customHeight="1">
      <c r="A26" s="91" t="s">
        <v>15</v>
      </c>
      <c r="B26" s="91"/>
      <c r="C26" s="20">
        <v>161</v>
      </c>
      <c r="D26" s="20">
        <v>190</v>
      </c>
      <c r="E26" s="21">
        <f t="shared" ref="E26:E32" si="15">C26+D26</f>
        <v>351</v>
      </c>
      <c r="F26" s="20">
        <v>215</v>
      </c>
      <c r="G26" s="22">
        <f t="shared" si="11"/>
        <v>-5</v>
      </c>
      <c r="H26" s="42">
        <v>0</v>
      </c>
      <c r="I26" s="42">
        <v>1</v>
      </c>
      <c r="J26" s="43">
        <f t="shared" si="12"/>
        <v>-1</v>
      </c>
      <c r="K26" s="42">
        <v>0</v>
      </c>
      <c r="L26" s="42">
        <v>1</v>
      </c>
      <c r="M26" s="43">
        <f t="shared" si="13"/>
        <v>-1</v>
      </c>
      <c r="N26" s="25">
        <v>0</v>
      </c>
      <c r="O26" s="26">
        <v>-3</v>
      </c>
      <c r="P26" s="19">
        <f>E26-'R7.5.1'!E26</f>
        <v>-5</v>
      </c>
      <c r="Q26" s="19">
        <f t="shared" si="14"/>
        <v>0</v>
      </c>
    </row>
    <row r="27" spans="1:18" ht="19.5" customHeight="1">
      <c r="A27" s="92" t="s">
        <v>50</v>
      </c>
      <c r="B27" s="92"/>
      <c r="C27" s="27">
        <v>118</v>
      </c>
      <c r="D27" s="27">
        <v>109</v>
      </c>
      <c r="E27" s="28">
        <f t="shared" si="15"/>
        <v>227</v>
      </c>
      <c r="F27" s="29">
        <v>126</v>
      </c>
      <c r="G27" s="30">
        <f t="shared" si="11"/>
        <v>2</v>
      </c>
      <c r="H27" s="31">
        <v>3</v>
      </c>
      <c r="I27" s="31">
        <v>0</v>
      </c>
      <c r="J27" s="43">
        <f t="shared" si="12"/>
        <v>3</v>
      </c>
      <c r="K27" s="31">
        <v>0</v>
      </c>
      <c r="L27" s="31">
        <v>1</v>
      </c>
      <c r="M27" s="43">
        <f t="shared" si="13"/>
        <v>-1</v>
      </c>
      <c r="N27" s="33">
        <v>0</v>
      </c>
      <c r="O27" s="26">
        <v>0</v>
      </c>
      <c r="P27" s="19">
        <f>E27-'R7.5.1'!E27</f>
        <v>2</v>
      </c>
      <c r="Q27" s="19">
        <f t="shared" si="14"/>
        <v>0</v>
      </c>
    </row>
    <row r="28" spans="1:18" ht="20.100000000000001" customHeight="1">
      <c r="A28" s="92" t="s">
        <v>52</v>
      </c>
      <c r="B28" s="92"/>
      <c r="C28" s="27">
        <v>208</v>
      </c>
      <c r="D28" s="27">
        <v>224</v>
      </c>
      <c r="E28" s="28">
        <f t="shared" si="15"/>
        <v>432</v>
      </c>
      <c r="F28" s="29">
        <v>263</v>
      </c>
      <c r="G28" s="30">
        <f t="shared" si="11"/>
        <v>2</v>
      </c>
      <c r="H28" s="31">
        <v>3</v>
      </c>
      <c r="I28" s="31">
        <v>1</v>
      </c>
      <c r="J28" s="43">
        <f t="shared" si="12"/>
        <v>2</v>
      </c>
      <c r="K28" s="31">
        <v>0</v>
      </c>
      <c r="L28" s="31">
        <v>0</v>
      </c>
      <c r="M28" s="43">
        <f t="shared" si="13"/>
        <v>0</v>
      </c>
      <c r="N28" s="33">
        <v>0</v>
      </c>
      <c r="O28" s="26">
        <v>0</v>
      </c>
      <c r="P28" s="19">
        <f>E28-'R7.5.1'!E28</f>
        <v>2</v>
      </c>
      <c r="Q28" s="19">
        <f t="shared" si="14"/>
        <v>0</v>
      </c>
    </row>
    <row r="29" spans="1:18" ht="20.100000000000001" customHeight="1">
      <c r="A29" s="92" t="s">
        <v>53</v>
      </c>
      <c r="B29" s="92"/>
      <c r="C29" s="27">
        <v>387</v>
      </c>
      <c r="D29" s="27">
        <v>459</v>
      </c>
      <c r="E29" s="28">
        <f t="shared" si="15"/>
        <v>846</v>
      </c>
      <c r="F29" s="29">
        <v>479</v>
      </c>
      <c r="G29" s="30">
        <f t="shared" si="11"/>
        <v>-1</v>
      </c>
      <c r="H29" s="31">
        <v>4</v>
      </c>
      <c r="I29" s="31">
        <v>1</v>
      </c>
      <c r="J29" s="43">
        <f t="shared" si="12"/>
        <v>3</v>
      </c>
      <c r="K29" s="31">
        <v>0</v>
      </c>
      <c r="L29" s="31">
        <v>4</v>
      </c>
      <c r="M29" s="43">
        <f t="shared" si="13"/>
        <v>-4</v>
      </c>
      <c r="N29" s="33">
        <v>0</v>
      </c>
      <c r="O29" s="26">
        <v>0</v>
      </c>
      <c r="P29" s="19">
        <f>E29-'R7.5.1'!E29</f>
        <v>-1</v>
      </c>
      <c r="Q29" s="19">
        <f t="shared" si="14"/>
        <v>0</v>
      </c>
    </row>
    <row r="30" spans="1:18" ht="20.100000000000001" customHeight="1">
      <c r="A30" s="92" t="s">
        <v>51</v>
      </c>
      <c r="B30" s="92"/>
      <c r="C30" s="27">
        <v>161</v>
      </c>
      <c r="D30" s="27">
        <v>175</v>
      </c>
      <c r="E30" s="28">
        <f t="shared" si="15"/>
        <v>336</v>
      </c>
      <c r="F30" s="29">
        <v>182</v>
      </c>
      <c r="G30" s="30">
        <f t="shared" si="11"/>
        <v>0</v>
      </c>
      <c r="H30" s="31">
        <v>1</v>
      </c>
      <c r="I30" s="31">
        <v>1</v>
      </c>
      <c r="J30" s="43">
        <f t="shared" si="12"/>
        <v>0</v>
      </c>
      <c r="K30" s="31">
        <v>0</v>
      </c>
      <c r="L30" s="31">
        <v>0</v>
      </c>
      <c r="M30" s="43">
        <f t="shared" si="13"/>
        <v>0</v>
      </c>
      <c r="N30" s="33">
        <v>0</v>
      </c>
      <c r="O30" s="26">
        <v>0</v>
      </c>
      <c r="P30" s="19">
        <f>E30-'R7.5.1'!E30</f>
        <v>0</v>
      </c>
      <c r="Q30" s="19">
        <f t="shared" si="14"/>
        <v>0</v>
      </c>
    </row>
    <row r="31" spans="1:18" ht="20.100000000000001" customHeight="1">
      <c r="A31" s="93" t="s">
        <v>54</v>
      </c>
      <c r="B31" s="93"/>
      <c r="C31" s="34">
        <v>113</v>
      </c>
      <c r="D31" s="34">
        <v>118</v>
      </c>
      <c r="E31" s="48">
        <f t="shared" si="15"/>
        <v>231</v>
      </c>
      <c r="F31" s="34">
        <v>137</v>
      </c>
      <c r="G31" s="36">
        <f t="shared" si="11"/>
        <v>0</v>
      </c>
      <c r="H31" s="45">
        <v>0</v>
      </c>
      <c r="I31" s="45">
        <v>0</v>
      </c>
      <c r="J31" s="24">
        <f t="shared" si="12"/>
        <v>0</v>
      </c>
      <c r="K31" s="45">
        <v>0</v>
      </c>
      <c r="L31" s="45">
        <v>0</v>
      </c>
      <c r="M31" s="24">
        <f t="shared" si="13"/>
        <v>0</v>
      </c>
      <c r="N31" s="25">
        <v>0</v>
      </c>
      <c r="O31" s="25">
        <v>0</v>
      </c>
      <c r="P31" s="19">
        <f>E31-'R7.5.1'!E31</f>
        <v>0</v>
      </c>
      <c r="Q31" s="19">
        <f t="shared" si="14"/>
        <v>0</v>
      </c>
    </row>
    <row r="32" spans="1:18" s="3" customFormat="1" ht="20.100000000000001" customHeight="1">
      <c r="A32" s="94" t="s">
        <v>41</v>
      </c>
      <c r="B32" s="94"/>
      <c r="C32" s="37">
        <v>269</v>
      </c>
      <c r="D32" s="37">
        <v>53</v>
      </c>
      <c r="E32" s="38">
        <f t="shared" si="15"/>
        <v>322</v>
      </c>
      <c r="F32" s="37">
        <v>286</v>
      </c>
      <c r="G32" s="16">
        <f t="shared" si="11"/>
        <v>-2</v>
      </c>
      <c r="H32" s="39">
        <v>7</v>
      </c>
      <c r="I32" s="39">
        <v>7</v>
      </c>
      <c r="J32" s="18">
        <f t="shared" si="12"/>
        <v>0</v>
      </c>
      <c r="K32" s="39">
        <v>0</v>
      </c>
      <c r="L32" s="39">
        <v>0</v>
      </c>
      <c r="M32" s="18">
        <f t="shared" si="13"/>
        <v>0</v>
      </c>
      <c r="N32" s="40">
        <v>0</v>
      </c>
      <c r="O32" s="40">
        <v>-2</v>
      </c>
      <c r="P32" s="19">
        <f>E32-'R7.5.1'!E32</f>
        <v>-2</v>
      </c>
      <c r="Q32" s="19">
        <f t="shared" si="14"/>
        <v>0</v>
      </c>
    </row>
    <row r="33" spans="1:17" ht="20.100000000000001" customHeight="1">
      <c r="A33" s="94" t="s">
        <v>55</v>
      </c>
      <c r="B33" s="94"/>
      <c r="C33" s="41">
        <f>SUM(C26:C32)</f>
        <v>1417</v>
      </c>
      <c r="D33" s="41">
        <f>SUM(D26:D32)</f>
        <v>1328</v>
      </c>
      <c r="E33" s="38">
        <f>SUM(E26:E32)</f>
        <v>2745</v>
      </c>
      <c r="F33" s="41">
        <f>SUM(F26:F32)</f>
        <v>1688</v>
      </c>
      <c r="G33" s="16">
        <f t="shared" ref="G33:G45" si="16">J33+M33+N33+O33</f>
        <v>-4</v>
      </c>
      <c r="H33" s="17">
        <f>H32+H25</f>
        <v>18</v>
      </c>
      <c r="I33" s="17">
        <f>I32+I25</f>
        <v>11</v>
      </c>
      <c r="J33" s="18">
        <f t="shared" ref="J33:J45" si="17">H33-I33</f>
        <v>7</v>
      </c>
      <c r="K33" s="17">
        <f>K32+K25</f>
        <v>0</v>
      </c>
      <c r="L33" s="17">
        <f>L25+L32</f>
        <v>6</v>
      </c>
      <c r="M33" s="18">
        <f t="shared" ref="M33:M45" si="18">K33-L33</f>
        <v>-6</v>
      </c>
      <c r="N33" s="18">
        <f>N32+N25</f>
        <v>0</v>
      </c>
      <c r="O33" s="18">
        <f>O25+O32</f>
        <v>-5</v>
      </c>
      <c r="P33" s="19">
        <f>E33-'R7.5.1'!E33</f>
        <v>-4</v>
      </c>
      <c r="Q33" s="19">
        <f t="shared" ref="Q33:Q45" si="19">P33-G33</f>
        <v>0</v>
      </c>
    </row>
    <row r="34" spans="1:17" ht="20.100000000000001" customHeight="1">
      <c r="A34" s="90" t="s">
        <v>57</v>
      </c>
      <c r="B34" s="90"/>
      <c r="C34" s="41">
        <f>SUM(C35:C40)</f>
        <v>2794</v>
      </c>
      <c r="D34" s="41">
        <f>SUM(D35:D40)</f>
        <v>2918</v>
      </c>
      <c r="E34" s="38">
        <f>SUM(E35:E40)</f>
        <v>5712</v>
      </c>
      <c r="F34" s="41">
        <f>SUM(F35:F40)</f>
        <v>3112</v>
      </c>
      <c r="G34" s="16">
        <f t="shared" si="16"/>
        <v>-13</v>
      </c>
      <c r="H34" s="17">
        <f>SUM(H35:H40)</f>
        <v>7</v>
      </c>
      <c r="I34" s="17">
        <f>SUM(I35:I40)</f>
        <v>14</v>
      </c>
      <c r="J34" s="18">
        <f t="shared" si="17"/>
        <v>-7</v>
      </c>
      <c r="K34" s="17">
        <f>SUM(K35:K40)</f>
        <v>0</v>
      </c>
      <c r="L34" s="17">
        <f>SUM(L35:L40)</f>
        <v>11</v>
      </c>
      <c r="M34" s="18">
        <f t="shared" si="18"/>
        <v>-11</v>
      </c>
      <c r="N34" s="18">
        <f>SUM(N35:N40)</f>
        <v>7</v>
      </c>
      <c r="O34" s="18">
        <f>SUM(O35:O40)</f>
        <v>-2</v>
      </c>
      <c r="P34" s="19">
        <f>E34-'R7.5.1'!E34</f>
        <v>-13</v>
      </c>
      <c r="Q34" s="19">
        <f t="shared" si="19"/>
        <v>0</v>
      </c>
    </row>
    <row r="35" spans="1:17" ht="20.100000000000001" customHeight="1">
      <c r="A35" s="91" t="s">
        <v>37</v>
      </c>
      <c r="B35" s="91"/>
      <c r="C35" s="20">
        <v>262</v>
      </c>
      <c r="D35" s="20">
        <v>290</v>
      </c>
      <c r="E35" s="21">
        <f t="shared" ref="E35:E41" si="20">SUM(C35:D35)</f>
        <v>552</v>
      </c>
      <c r="F35" s="20">
        <v>320</v>
      </c>
      <c r="G35" s="22">
        <f t="shared" si="16"/>
        <v>-3</v>
      </c>
      <c r="H35" s="42">
        <v>1</v>
      </c>
      <c r="I35" s="42">
        <v>1</v>
      </c>
      <c r="J35" s="43">
        <f t="shared" si="17"/>
        <v>0</v>
      </c>
      <c r="K35" s="42">
        <v>0</v>
      </c>
      <c r="L35" s="42">
        <v>2</v>
      </c>
      <c r="M35" s="43">
        <f t="shared" si="18"/>
        <v>-2</v>
      </c>
      <c r="N35" s="25">
        <v>0</v>
      </c>
      <c r="O35" s="26">
        <v>-1</v>
      </c>
      <c r="P35" s="19">
        <f>E35-'R7.5.1'!E35</f>
        <v>-3</v>
      </c>
      <c r="Q35" s="19">
        <f t="shared" si="19"/>
        <v>0</v>
      </c>
    </row>
    <row r="36" spans="1:17" ht="20.100000000000001" customHeight="1">
      <c r="A36" s="92" t="s">
        <v>18</v>
      </c>
      <c r="B36" s="92"/>
      <c r="C36" s="27">
        <v>947</v>
      </c>
      <c r="D36" s="27">
        <v>980</v>
      </c>
      <c r="E36" s="28">
        <f t="shared" si="20"/>
        <v>1927</v>
      </c>
      <c r="F36" s="29">
        <v>987</v>
      </c>
      <c r="G36" s="30">
        <f t="shared" si="16"/>
        <v>-6</v>
      </c>
      <c r="H36" s="31">
        <v>0</v>
      </c>
      <c r="I36" s="31">
        <v>6</v>
      </c>
      <c r="J36" s="43">
        <f t="shared" si="17"/>
        <v>-6</v>
      </c>
      <c r="K36" s="31">
        <v>0</v>
      </c>
      <c r="L36" s="31">
        <v>1</v>
      </c>
      <c r="M36" s="43">
        <f t="shared" si="18"/>
        <v>-1</v>
      </c>
      <c r="N36" s="33">
        <v>1</v>
      </c>
      <c r="O36" s="26">
        <v>0</v>
      </c>
      <c r="P36" s="19">
        <f>E36-'R7.5.1'!E36</f>
        <v>-6</v>
      </c>
      <c r="Q36" s="19">
        <f t="shared" si="19"/>
        <v>0</v>
      </c>
    </row>
    <row r="37" spans="1:17" ht="20.100000000000001" customHeight="1">
      <c r="A37" s="92" t="s">
        <v>43</v>
      </c>
      <c r="B37" s="92"/>
      <c r="C37" s="27">
        <v>192</v>
      </c>
      <c r="D37" s="27">
        <v>175</v>
      </c>
      <c r="E37" s="28">
        <f t="shared" si="20"/>
        <v>367</v>
      </c>
      <c r="F37" s="29">
        <v>207</v>
      </c>
      <c r="G37" s="30">
        <f t="shared" si="16"/>
        <v>-2</v>
      </c>
      <c r="H37" s="31">
        <v>0</v>
      </c>
      <c r="I37" s="31">
        <v>1</v>
      </c>
      <c r="J37" s="43">
        <f t="shared" si="17"/>
        <v>-1</v>
      </c>
      <c r="K37" s="31">
        <v>0</v>
      </c>
      <c r="L37" s="31">
        <v>1</v>
      </c>
      <c r="M37" s="43">
        <f t="shared" si="18"/>
        <v>-1</v>
      </c>
      <c r="N37" s="33">
        <v>0</v>
      </c>
      <c r="O37" s="26">
        <v>0</v>
      </c>
      <c r="P37" s="19">
        <f>E37-'R7.5.1'!E37</f>
        <v>-2</v>
      </c>
      <c r="Q37" s="19">
        <f t="shared" si="19"/>
        <v>0</v>
      </c>
    </row>
    <row r="38" spans="1:17" ht="20.100000000000001" customHeight="1">
      <c r="A38" s="92" t="s">
        <v>58</v>
      </c>
      <c r="B38" s="92"/>
      <c r="C38" s="27">
        <v>311</v>
      </c>
      <c r="D38" s="27">
        <v>335</v>
      </c>
      <c r="E38" s="28">
        <f t="shared" si="20"/>
        <v>646</v>
      </c>
      <c r="F38" s="29">
        <v>369</v>
      </c>
      <c r="G38" s="30">
        <f t="shared" si="16"/>
        <v>0</v>
      </c>
      <c r="H38" s="31">
        <v>2</v>
      </c>
      <c r="I38" s="31">
        <v>0</v>
      </c>
      <c r="J38" s="43">
        <f t="shared" si="17"/>
        <v>2</v>
      </c>
      <c r="K38" s="31">
        <v>0</v>
      </c>
      <c r="L38" s="31">
        <v>1</v>
      </c>
      <c r="M38" s="43">
        <f t="shared" si="18"/>
        <v>-1</v>
      </c>
      <c r="N38" s="33">
        <v>0</v>
      </c>
      <c r="O38" s="26">
        <v>-1</v>
      </c>
      <c r="P38" s="19">
        <f>E38-'R7.5.1'!E38</f>
        <v>0</v>
      </c>
      <c r="Q38" s="19">
        <f t="shared" si="19"/>
        <v>0</v>
      </c>
    </row>
    <row r="39" spans="1:17" ht="20.100000000000001" customHeight="1">
      <c r="A39" s="92" t="s">
        <v>60</v>
      </c>
      <c r="B39" s="92"/>
      <c r="C39" s="27">
        <v>489</v>
      </c>
      <c r="D39" s="27">
        <v>521</v>
      </c>
      <c r="E39" s="28">
        <f t="shared" si="20"/>
        <v>1010</v>
      </c>
      <c r="F39" s="29">
        <v>577</v>
      </c>
      <c r="G39" s="30">
        <f t="shared" si="16"/>
        <v>-2</v>
      </c>
      <c r="H39" s="31">
        <v>0</v>
      </c>
      <c r="I39" s="31">
        <v>1</v>
      </c>
      <c r="J39" s="43">
        <f t="shared" si="17"/>
        <v>-1</v>
      </c>
      <c r="K39" s="31">
        <v>0</v>
      </c>
      <c r="L39" s="31">
        <v>1</v>
      </c>
      <c r="M39" s="43">
        <f t="shared" si="18"/>
        <v>-1</v>
      </c>
      <c r="N39" s="33">
        <v>0</v>
      </c>
      <c r="O39" s="26">
        <v>0</v>
      </c>
      <c r="P39" s="19">
        <f>E39-'R7.5.1'!E39</f>
        <v>-2</v>
      </c>
      <c r="Q39" s="19">
        <f t="shared" si="19"/>
        <v>0</v>
      </c>
    </row>
    <row r="40" spans="1:17" ht="20.100000000000001" customHeight="1">
      <c r="A40" s="93" t="s">
        <v>62</v>
      </c>
      <c r="B40" s="93"/>
      <c r="C40" s="34">
        <v>593</v>
      </c>
      <c r="D40" s="34">
        <v>617</v>
      </c>
      <c r="E40" s="49">
        <f t="shared" si="20"/>
        <v>1210</v>
      </c>
      <c r="F40" s="34">
        <v>652</v>
      </c>
      <c r="G40" s="36">
        <f t="shared" si="16"/>
        <v>0</v>
      </c>
      <c r="H40" s="45">
        <v>4</v>
      </c>
      <c r="I40" s="45">
        <v>5</v>
      </c>
      <c r="J40" s="24">
        <f t="shared" si="17"/>
        <v>-1</v>
      </c>
      <c r="K40" s="45">
        <v>0</v>
      </c>
      <c r="L40" s="45">
        <v>5</v>
      </c>
      <c r="M40" s="24">
        <f t="shared" si="18"/>
        <v>-5</v>
      </c>
      <c r="N40" s="25">
        <v>6</v>
      </c>
      <c r="O40" s="25">
        <v>0</v>
      </c>
      <c r="P40" s="19">
        <f>E40-'R7.5.1'!E40</f>
        <v>0</v>
      </c>
      <c r="Q40" s="19">
        <f t="shared" si="19"/>
        <v>0</v>
      </c>
    </row>
    <row r="41" spans="1:17" s="3" customFormat="1" ht="20.100000000000001" customHeight="1">
      <c r="A41" s="94" t="s">
        <v>41</v>
      </c>
      <c r="B41" s="94"/>
      <c r="C41" s="37">
        <v>69</v>
      </c>
      <c r="D41" s="37">
        <v>78</v>
      </c>
      <c r="E41" s="38">
        <f t="shared" si="20"/>
        <v>147</v>
      </c>
      <c r="F41" s="37">
        <v>113</v>
      </c>
      <c r="G41" s="16">
        <f t="shared" si="16"/>
        <v>-3</v>
      </c>
      <c r="H41" s="39">
        <v>9</v>
      </c>
      <c r="I41" s="39">
        <v>15</v>
      </c>
      <c r="J41" s="18">
        <f t="shared" si="17"/>
        <v>-6</v>
      </c>
      <c r="K41" s="39">
        <v>0</v>
      </c>
      <c r="L41" s="39">
        <v>0</v>
      </c>
      <c r="M41" s="18">
        <f t="shared" si="18"/>
        <v>0</v>
      </c>
      <c r="N41" s="40">
        <v>3</v>
      </c>
      <c r="O41" s="40">
        <v>0</v>
      </c>
      <c r="P41" s="19">
        <f>E41-'R7.5.1'!E41</f>
        <v>-3</v>
      </c>
      <c r="Q41" s="19">
        <f t="shared" si="19"/>
        <v>0</v>
      </c>
    </row>
    <row r="42" spans="1:17" ht="20.100000000000001" customHeight="1">
      <c r="A42" s="95" t="s">
        <v>48</v>
      </c>
      <c r="B42" s="95"/>
      <c r="C42" s="14">
        <f>SUM(C35:C41)</f>
        <v>2863</v>
      </c>
      <c r="D42" s="14">
        <f>SUM(D35:D41)</f>
        <v>2996</v>
      </c>
      <c r="E42" s="15">
        <f>SUM(E35:E41)</f>
        <v>5859</v>
      </c>
      <c r="F42" s="14">
        <f>SUM(F35:F41)</f>
        <v>3225</v>
      </c>
      <c r="G42" s="16">
        <f t="shared" si="16"/>
        <v>-16</v>
      </c>
      <c r="H42" s="17">
        <f>H41+H34</f>
        <v>16</v>
      </c>
      <c r="I42" s="17">
        <f>I41+I34</f>
        <v>29</v>
      </c>
      <c r="J42" s="18">
        <f t="shared" si="17"/>
        <v>-13</v>
      </c>
      <c r="K42" s="17">
        <f>K41+K34</f>
        <v>0</v>
      </c>
      <c r="L42" s="17">
        <f>L41+L34</f>
        <v>11</v>
      </c>
      <c r="M42" s="18">
        <f t="shared" si="18"/>
        <v>-11</v>
      </c>
      <c r="N42" s="18">
        <f>N41+N34</f>
        <v>10</v>
      </c>
      <c r="O42" s="18">
        <f>O41+O34</f>
        <v>-2</v>
      </c>
      <c r="P42" s="19">
        <f>E42-'R7.5.1'!E42</f>
        <v>-16</v>
      </c>
      <c r="Q42" s="19">
        <f t="shared" si="19"/>
        <v>0</v>
      </c>
    </row>
    <row r="43" spans="1:17" ht="20.100000000000001" customHeight="1">
      <c r="A43" s="96" t="s">
        <v>63</v>
      </c>
      <c r="B43" s="51" t="s">
        <v>64</v>
      </c>
      <c r="C43" s="52">
        <f>C5+C19+C25+C34</f>
        <v>9459</v>
      </c>
      <c r="D43" s="52">
        <f>D5+D19+D25+D34</f>
        <v>9890</v>
      </c>
      <c r="E43" s="52">
        <f>E5+E19+E25+E34</f>
        <v>19349</v>
      </c>
      <c r="F43" s="52">
        <f>F5+F19+F25+F34</f>
        <v>10861</v>
      </c>
      <c r="G43" s="53">
        <f t="shared" si="16"/>
        <v>-40</v>
      </c>
      <c r="H43" s="54">
        <f>H34+H25+H19+H5</f>
        <v>46</v>
      </c>
      <c r="I43" s="54">
        <f>I34+I25+I19+I5</f>
        <v>46</v>
      </c>
      <c r="J43" s="54">
        <f t="shared" si="17"/>
        <v>0</v>
      </c>
      <c r="K43" s="54">
        <f>K34+K25+K19+K5</f>
        <v>2</v>
      </c>
      <c r="L43" s="54">
        <f>L34+L25+L19+L5</f>
        <v>42</v>
      </c>
      <c r="M43" s="54">
        <f t="shared" si="18"/>
        <v>-40</v>
      </c>
      <c r="N43" s="54">
        <f>N34+N25+N19+N5</f>
        <v>16</v>
      </c>
      <c r="O43" s="54">
        <f>O34+O25+O19+O5</f>
        <v>-16</v>
      </c>
      <c r="P43" s="19">
        <f>E43-'R7.5.1'!E43</f>
        <v>-40</v>
      </c>
      <c r="Q43" s="19">
        <f t="shared" si="19"/>
        <v>0</v>
      </c>
    </row>
    <row r="44" spans="1:17" ht="20.100000000000001" customHeight="1">
      <c r="A44" s="97"/>
      <c r="B44" s="55" t="s">
        <v>20</v>
      </c>
      <c r="C44" s="52">
        <f>C17+C23+C32+C41</f>
        <v>668</v>
      </c>
      <c r="D44" s="52">
        <f>D17+D23+D32+D41</f>
        <v>322</v>
      </c>
      <c r="E44" s="52">
        <f>E17+E23+E32+E41</f>
        <v>990</v>
      </c>
      <c r="F44" s="52">
        <f>F17+F23+F32+F41</f>
        <v>837</v>
      </c>
      <c r="G44" s="56">
        <f t="shared" si="16"/>
        <v>-8</v>
      </c>
      <c r="H44" s="40">
        <f>H41+H32+H23+H17</f>
        <v>30</v>
      </c>
      <c r="I44" s="40">
        <f>I41+I32+I23+I17</f>
        <v>38</v>
      </c>
      <c r="J44" s="40">
        <f t="shared" si="17"/>
        <v>-8</v>
      </c>
      <c r="K44" s="39">
        <f>K41+K32+K23+K17</f>
        <v>0</v>
      </c>
      <c r="L44" s="40">
        <f>L41+L32+L23+L17</f>
        <v>0</v>
      </c>
      <c r="M44" s="40">
        <f t="shared" si="18"/>
        <v>0</v>
      </c>
      <c r="N44" s="40">
        <f>N41+N32+N23+N17</f>
        <v>3</v>
      </c>
      <c r="O44" s="40">
        <f>O41+O32+O23+O17</f>
        <v>-3</v>
      </c>
      <c r="P44" s="19">
        <f>E44-'R7.5.1'!E44</f>
        <v>-8</v>
      </c>
      <c r="Q44" s="19">
        <f t="shared" si="19"/>
        <v>0</v>
      </c>
    </row>
    <row r="45" spans="1:17" ht="20.100000000000001" customHeight="1">
      <c r="A45" s="98"/>
      <c r="B45" s="51" t="s">
        <v>65</v>
      </c>
      <c r="C45" s="52">
        <f>C43+C44</f>
        <v>10127</v>
      </c>
      <c r="D45" s="52">
        <f>D43+D44</f>
        <v>10212</v>
      </c>
      <c r="E45" s="52">
        <f>C45+D45</f>
        <v>20339</v>
      </c>
      <c r="F45" s="52">
        <f>F43+F44</f>
        <v>11698</v>
      </c>
      <c r="G45" s="53">
        <f t="shared" si="16"/>
        <v>-48</v>
      </c>
      <c r="H45" s="54">
        <f>H42+H33+H24+H18</f>
        <v>76</v>
      </c>
      <c r="I45" s="54">
        <f>I42+I33+I24+I18</f>
        <v>84</v>
      </c>
      <c r="J45" s="54">
        <f t="shared" si="17"/>
        <v>-8</v>
      </c>
      <c r="K45" s="57">
        <f>K42+K33+K24+K18</f>
        <v>2</v>
      </c>
      <c r="L45" s="57">
        <f>L42+L33+L24+L18</f>
        <v>42</v>
      </c>
      <c r="M45" s="54">
        <f t="shared" si="18"/>
        <v>-40</v>
      </c>
      <c r="N45" s="54">
        <f>N42+N33+N24+N18</f>
        <v>19</v>
      </c>
      <c r="O45" s="54">
        <f>O42+O33+O24+O18</f>
        <v>-19</v>
      </c>
      <c r="P45" s="19">
        <f>E45-'R7.5.1'!E45</f>
        <v>-48</v>
      </c>
      <c r="Q45" s="19">
        <f t="shared" si="19"/>
        <v>0</v>
      </c>
    </row>
    <row r="46" spans="1:17" s="4" customFormat="1" ht="20.100000000000001" customHeight="1">
      <c r="A46" s="99" t="s">
        <v>59</v>
      </c>
      <c r="B46" s="50" t="s">
        <v>56</v>
      </c>
      <c r="C46" s="58">
        <f>C43-'R7.5.1'!C43</f>
        <v>-21</v>
      </c>
      <c r="D46" s="58">
        <f>D43-'R7.5.1'!D43</f>
        <v>-19</v>
      </c>
      <c r="E46" s="59">
        <f>E43-'R7.5.1'!E43</f>
        <v>-40</v>
      </c>
      <c r="F46" s="60">
        <f>F43-'R7.5.1'!F43</f>
        <v>-20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61</v>
      </c>
      <c r="C47" s="58">
        <f>C45-'R7.5.1'!C45</f>
        <v>-23</v>
      </c>
      <c r="D47" s="58">
        <f>D45-'R7.5.1'!D45</f>
        <v>-25</v>
      </c>
      <c r="E47" s="59">
        <f>E45-'R7.5.1'!E45</f>
        <v>-48</v>
      </c>
      <c r="F47" s="60">
        <f>F45-'R7.5.1'!F45</f>
        <v>-28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66</v>
      </c>
      <c r="B49" s="101"/>
    </row>
    <row r="50" spans="1:6">
      <c r="A50" s="65"/>
      <c r="C50" s="69" t="s">
        <v>67</v>
      </c>
      <c r="D50" s="71"/>
      <c r="E50" s="69" t="s">
        <v>68</v>
      </c>
      <c r="F50" s="71"/>
    </row>
    <row r="51" spans="1:6">
      <c r="A51" s="102" t="s">
        <v>69</v>
      </c>
      <c r="B51" s="103"/>
      <c r="C51" s="104">
        <v>9220</v>
      </c>
      <c r="D51" s="105"/>
      <c r="E51" s="106">
        <v>0.47649999999999998</v>
      </c>
      <c r="F51" s="107"/>
    </row>
    <row r="52" spans="1:6">
      <c r="A52" s="102" t="s">
        <v>61</v>
      </c>
      <c r="B52" s="103"/>
      <c r="C52" s="104">
        <v>9236</v>
      </c>
      <c r="D52" s="105"/>
      <c r="E52" s="106">
        <v>0.4541</v>
      </c>
      <c r="F52" s="107"/>
    </row>
  </sheetData>
  <autoFilter ref="A2:Q47" xr:uid="{9F3C8627-EE9A-42D0-BCD2-E87FFEA3C2AA}">
    <filterColumn colId="0" showButton="0"/>
    <filterColumn colId="13" showButton="0"/>
  </autoFilter>
  <mergeCells count="63">
    <mergeCell ref="A52:B52"/>
    <mergeCell ref="C52:D52"/>
    <mergeCell ref="E52:F52"/>
    <mergeCell ref="A49:B49"/>
    <mergeCell ref="C50:D50"/>
    <mergeCell ref="E50:F50"/>
    <mergeCell ref="A51:B51"/>
    <mergeCell ref="C51:D51"/>
    <mergeCell ref="E51:F51"/>
    <mergeCell ref="A40:B40"/>
    <mergeCell ref="A41:B41"/>
    <mergeCell ref="A42:B42"/>
    <mergeCell ref="A43:A45"/>
    <mergeCell ref="A46:A47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P2:P4"/>
    <mergeCell ref="Q2:Q4"/>
    <mergeCell ref="H3:H4"/>
    <mergeCell ref="I3:I4"/>
    <mergeCell ref="K3:K4"/>
    <mergeCell ref="L3:L4"/>
    <mergeCell ref="N3:O3"/>
    <mergeCell ref="A1:O1"/>
    <mergeCell ref="A2:B4"/>
    <mergeCell ref="C2:C4"/>
    <mergeCell ref="D2:D4"/>
    <mergeCell ref="E2:E4"/>
    <mergeCell ref="F2:F4"/>
    <mergeCell ref="N2:O2"/>
  </mergeCells>
  <phoneticPr fontId="24"/>
  <pageMargins left="0.7" right="0.7" top="0.75" bottom="0.75" header="0.3" footer="0.3"/>
  <pageSetup paperSize="9" scale="64" firstPageNumber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FC046-41A7-414F-A779-CAA293D27877}">
  <sheetPr>
    <tabColor indexed="52"/>
    <pageSetUpPr fitToPage="1"/>
  </sheetPr>
  <dimension ref="A1:R52"/>
  <sheetViews>
    <sheetView view="pageBreakPreview" zoomScaleNormal="85" zoomScaleSheetLayoutView="100" workbookViewId="0">
      <pane xSplit="2" ySplit="4" topLeftCell="C33" activePane="bottomRight" state="frozen"/>
      <selection pane="topRight"/>
      <selection pane="bottomLeft"/>
      <selection pane="bottomRight" activeCell="D46" sqref="D46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7" width="10.5" style="1" customWidth="1"/>
    <col min="18" max="16384" width="9" style="1"/>
  </cols>
  <sheetData>
    <row r="1" spans="1:17" ht="36" customHeight="1">
      <c r="A1" s="69" t="s">
        <v>71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1</v>
      </c>
      <c r="D2" s="72" t="s">
        <v>10</v>
      </c>
      <c r="E2" s="72" t="s">
        <v>5</v>
      </c>
      <c r="F2" s="75" t="s">
        <v>2</v>
      </c>
      <c r="G2" s="7" t="s">
        <v>12</v>
      </c>
      <c r="H2" s="5"/>
      <c r="I2" s="6"/>
      <c r="J2" s="8" t="s">
        <v>13</v>
      </c>
      <c r="K2" s="5"/>
      <c r="L2" s="6"/>
      <c r="M2" s="8" t="s">
        <v>9</v>
      </c>
      <c r="N2" s="78" t="s">
        <v>16</v>
      </c>
      <c r="O2" s="79"/>
      <c r="P2" s="80" t="s">
        <v>17</v>
      </c>
      <c r="Q2" s="80" t="s">
        <v>4</v>
      </c>
    </row>
    <row r="3" spans="1:17" ht="18" customHeight="1">
      <c r="A3" s="73"/>
      <c r="B3" s="73"/>
      <c r="C3" s="73"/>
      <c r="D3" s="73"/>
      <c r="E3" s="73"/>
      <c r="F3" s="76"/>
      <c r="G3" s="10" t="s">
        <v>19</v>
      </c>
      <c r="H3" s="72" t="s">
        <v>11</v>
      </c>
      <c r="I3" s="72" t="s">
        <v>21</v>
      </c>
      <c r="J3" s="9" t="s">
        <v>22</v>
      </c>
      <c r="K3" s="72" t="s">
        <v>23</v>
      </c>
      <c r="L3" s="72" t="s">
        <v>25</v>
      </c>
      <c r="M3" s="9" t="s">
        <v>22</v>
      </c>
      <c r="N3" s="77" t="s">
        <v>26</v>
      </c>
      <c r="O3" s="81"/>
      <c r="P3" s="80"/>
      <c r="Q3" s="80"/>
    </row>
    <row r="4" spans="1:17" ht="20.25" customHeight="1">
      <c r="A4" s="74"/>
      <c r="B4" s="74"/>
      <c r="C4" s="74"/>
      <c r="D4" s="74"/>
      <c r="E4" s="74"/>
      <c r="F4" s="77"/>
      <c r="G4" s="12" t="s">
        <v>30</v>
      </c>
      <c r="H4" s="74"/>
      <c r="I4" s="74"/>
      <c r="J4" s="11" t="s">
        <v>24</v>
      </c>
      <c r="K4" s="74"/>
      <c r="L4" s="74"/>
      <c r="M4" s="11" t="s">
        <v>31</v>
      </c>
      <c r="N4" s="13" t="s">
        <v>8</v>
      </c>
      <c r="O4" s="13" t="s">
        <v>32</v>
      </c>
      <c r="P4" s="80"/>
      <c r="Q4" s="80"/>
    </row>
    <row r="5" spans="1:17" ht="20.100000000000001" customHeight="1">
      <c r="A5" s="108" t="s">
        <v>34</v>
      </c>
      <c r="B5" s="108"/>
      <c r="C5" s="14">
        <f>SUM(C6:C16)</f>
        <v>3457</v>
      </c>
      <c r="D5" s="14">
        <f>SUM(D6:D16)</f>
        <v>3389</v>
      </c>
      <c r="E5" s="15">
        <f>SUM(E6:E16)</f>
        <v>6846</v>
      </c>
      <c r="F5" s="14">
        <f>SUM(F6:F16)</f>
        <v>4065</v>
      </c>
      <c r="G5" s="16">
        <f t="shared" ref="G5:G45" si="0">J5+M5+N5+O5</f>
        <v>51</v>
      </c>
      <c r="H5" s="17">
        <f t="shared" ref="H5:O5" si="1">SUM(H6:H16)</f>
        <v>88</v>
      </c>
      <c r="I5" s="17">
        <f t="shared" si="1"/>
        <v>22</v>
      </c>
      <c r="J5" s="18">
        <f t="shared" si="1"/>
        <v>66</v>
      </c>
      <c r="K5" s="17">
        <f t="shared" si="1"/>
        <v>0</v>
      </c>
      <c r="L5" s="17">
        <f t="shared" si="1"/>
        <v>14</v>
      </c>
      <c r="M5" s="18">
        <f t="shared" si="1"/>
        <v>-14</v>
      </c>
      <c r="N5" s="18">
        <f t="shared" si="1"/>
        <v>11</v>
      </c>
      <c r="O5" s="18">
        <f t="shared" si="1"/>
        <v>-12</v>
      </c>
      <c r="P5" s="19">
        <f>E5-'R7.6.1'!E5</f>
        <v>51</v>
      </c>
      <c r="Q5" s="19">
        <f t="shared" ref="Q5:Q45" si="2">P5-G5</f>
        <v>0</v>
      </c>
    </row>
    <row r="6" spans="1:17" ht="20.100000000000001" customHeight="1">
      <c r="A6" s="83" t="s">
        <v>3</v>
      </c>
      <c r="B6" s="83"/>
      <c r="C6" s="20">
        <v>509</v>
      </c>
      <c r="D6" s="20">
        <v>620</v>
      </c>
      <c r="E6" s="21">
        <f t="shared" ref="E6:E17" si="3">SUM(C6:D6)</f>
        <v>1129</v>
      </c>
      <c r="F6" s="20">
        <v>645</v>
      </c>
      <c r="G6" s="22">
        <f t="shared" si="0"/>
        <v>-5</v>
      </c>
      <c r="H6" s="23">
        <v>0</v>
      </c>
      <c r="I6" s="23">
        <v>0</v>
      </c>
      <c r="J6" s="24">
        <f t="shared" ref="J6:J23" si="4">H6-I6</f>
        <v>0</v>
      </c>
      <c r="K6" s="23">
        <v>0</v>
      </c>
      <c r="L6" s="23">
        <v>2</v>
      </c>
      <c r="M6" s="24">
        <f t="shared" ref="M6:M23" si="5">K6-L6</f>
        <v>-2</v>
      </c>
      <c r="N6" s="25">
        <v>2</v>
      </c>
      <c r="O6" s="26">
        <v>-5</v>
      </c>
      <c r="P6" s="19">
        <f>E6-'R7.6.1'!E6</f>
        <v>-5</v>
      </c>
      <c r="Q6" s="19">
        <f t="shared" si="2"/>
        <v>0</v>
      </c>
    </row>
    <row r="7" spans="1:17" ht="20.100000000000001" customHeight="1">
      <c r="A7" s="84" t="s">
        <v>29</v>
      </c>
      <c r="B7" s="84"/>
      <c r="C7" s="27">
        <v>432</v>
      </c>
      <c r="D7" s="27">
        <v>312</v>
      </c>
      <c r="E7" s="28">
        <f t="shared" si="3"/>
        <v>744</v>
      </c>
      <c r="F7" s="29">
        <v>455</v>
      </c>
      <c r="G7" s="30">
        <f t="shared" si="0"/>
        <v>-1</v>
      </c>
      <c r="H7" s="31">
        <v>2</v>
      </c>
      <c r="I7" s="31">
        <v>2</v>
      </c>
      <c r="J7" s="32">
        <f t="shared" si="4"/>
        <v>0</v>
      </c>
      <c r="K7" s="31">
        <v>0</v>
      </c>
      <c r="L7" s="31">
        <v>0</v>
      </c>
      <c r="M7" s="32">
        <f t="shared" si="5"/>
        <v>0</v>
      </c>
      <c r="N7" s="33">
        <v>0</v>
      </c>
      <c r="O7" s="26">
        <v>-1</v>
      </c>
      <c r="P7" s="19">
        <f>E7-'R7.6.1'!E7</f>
        <v>-1</v>
      </c>
      <c r="Q7" s="19">
        <f t="shared" si="2"/>
        <v>0</v>
      </c>
    </row>
    <row r="8" spans="1:17" ht="20.100000000000001" customHeight="1">
      <c r="A8" s="84" t="s">
        <v>35</v>
      </c>
      <c r="B8" s="84"/>
      <c r="C8" s="27">
        <v>249</v>
      </c>
      <c r="D8" s="27">
        <v>259</v>
      </c>
      <c r="E8" s="28">
        <f t="shared" si="3"/>
        <v>508</v>
      </c>
      <c r="F8" s="29">
        <v>273</v>
      </c>
      <c r="G8" s="30">
        <f t="shared" si="0"/>
        <v>-3</v>
      </c>
      <c r="H8" s="31">
        <v>0</v>
      </c>
      <c r="I8" s="31">
        <v>4</v>
      </c>
      <c r="J8" s="32">
        <f t="shared" si="4"/>
        <v>-4</v>
      </c>
      <c r="K8" s="31">
        <v>0</v>
      </c>
      <c r="L8" s="31">
        <v>1</v>
      </c>
      <c r="M8" s="32">
        <f t="shared" si="5"/>
        <v>-1</v>
      </c>
      <c r="N8" s="33">
        <v>4</v>
      </c>
      <c r="O8" s="26">
        <v>-2</v>
      </c>
      <c r="P8" s="19">
        <f>E8-'R7.6.1'!E8</f>
        <v>-3</v>
      </c>
      <c r="Q8" s="19">
        <f t="shared" si="2"/>
        <v>0</v>
      </c>
    </row>
    <row r="9" spans="1:17" ht="20.100000000000001" customHeight="1">
      <c r="A9" s="84" t="s">
        <v>0</v>
      </c>
      <c r="B9" s="84"/>
      <c r="C9" s="27">
        <v>159</v>
      </c>
      <c r="D9" s="27">
        <v>174</v>
      </c>
      <c r="E9" s="28">
        <f t="shared" si="3"/>
        <v>333</v>
      </c>
      <c r="F9" s="29">
        <v>190</v>
      </c>
      <c r="G9" s="30">
        <f t="shared" si="0"/>
        <v>-1</v>
      </c>
      <c r="H9" s="31">
        <v>0</v>
      </c>
      <c r="I9" s="31">
        <v>0</v>
      </c>
      <c r="J9" s="32">
        <f t="shared" si="4"/>
        <v>0</v>
      </c>
      <c r="K9" s="31">
        <v>0</v>
      </c>
      <c r="L9" s="31">
        <v>1</v>
      </c>
      <c r="M9" s="32">
        <f t="shared" si="5"/>
        <v>-1</v>
      </c>
      <c r="N9" s="33">
        <v>0</v>
      </c>
      <c r="O9" s="26">
        <v>0</v>
      </c>
      <c r="P9" s="19">
        <f>E9-'R7.6.1'!E9</f>
        <v>-1</v>
      </c>
      <c r="Q9" s="19">
        <f t="shared" si="2"/>
        <v>0</v>
      </c>
    </row>
    <row r="10" spans="1:17" ht="20.100000000000001" customHeight="1">
      <c r="A10" s="84" t="s">
        <v>33</v>
      </c>
      <c r="B10" s="84"/>
      <c r="C10" s="27">
        <v>502</v>
      </c>
      <c r="D10" s="27">
        <v>595</v>
      </c>
      <c r="E10" s="28">
        <f t="shared" si="3"/>
        <v>1097</v>
      </c>
      <c r="F10" s="29">
        <v>616</v>
      </c>
      <c r="G10" s="30">
        <f t="shared" si="0"/>
        <v>-4</v>
      </c>
      <c r="H10" s="31">
        <v>0</v>
      </c>
      <c r="I10" s="31">
        <v>0</v>
      </c>
      <c r="J10" s="32">
        <f t="shared" si="4"/>
        <v>0</v>
      </c>
      <c r="K10" s="31">
        <v>0</v>
      </c>
      <c r="L10" s="31">
        <v>6</v>
      </c>
      <c r="M10" s="32">
        <f t="shared" si="5"/>
        <v>-6</v>
      </c>
      <c r="N10" s="33">
        <v>2</v>
      </c>
      <c r="O10" s="26">
        <v>0</v>
      </c>
      <c r="P10" s="19">
        <f>E10-'R7.6.1'!E10</f>
        <v>-4</v>
      </c>
      <c r="Q10" s="19">
        <f t="shared" si="2"/>
        <v>0</v>
      </c>
    </row>
    <row r="11" spans="1:17" ht="20.100000000000001" customHeight="1">
      <c r="A11" s="84" t="s">
        <v>6</v>
      </c>
      <c r="B11" s="84"/>
      <c r="C11" s="27">
        <v>676</v>
      </c>
      <c r="D11" s="27">
        <v>745</v>
      </c>
      <c r="E11" s="28">
        <f t="shared" si="3"/>
        <v>1421</v>
      </c>
      <c r="F11" s="29">
        <v>763</v>
      </c>
      <c r="G11" s="30">
        <f t="shared" si="0"/>
        <v>-3</v>
      </c>
      <c r="H11" s="31">
        <v>3</v>
      </c>
      <c r="I11" s="31">
        <v>2</v>
      </c>
      <c r="J11" s="32">
        <f t="shared" si="4"/>
        <v>1</v>
      </c>
      <c r="K11" s="31">
        <v>0</v>
      </c>
      <c r="L11" s="31">
        <v>4</v>
      </c>
      <c r="M11" s="32">
        <f t="shared" si="5"/>
        <v>-4</v>
      </c>
      <c r="N11" s="33">
        <v>1</v>
      </c>
      <c r="O11" s="26">
        <v>-1</v>
      </c>
      <c r="P11" s="19">
        <f>E11-'R7.6.1'!E11</f>
        <v>-3</v>
      </c>
      <c r="Q11" s="19">
        <f t="shared" si="2"/>
        <v>0</v>
      </c>
    </row>
    <row r="12" spans="1:17" ht="20.100000000000001" customHeight="1">
      <c r="A12" s="84" t="s">
        <v>36</v>
      </c>
      <c r="B12" s="84"/>
      <c r="C12" s="27">
        <v>32</v>
      </c>
      <c r="D12" s="27">
        <v>35</v>
      </c>
      <c r="E12" s="28">
        <f t="shared" si="3"/>
        <v>67</v>
      </c>
      <c r="F12" s="29">
        <v>33</v>
      </c>
      <c r="G12" s="30">
        <f t="shared" si="0"/>
        <v>0</v>
      </c>
      <c r="H12" s="31">
        <v>0</v>
      </c>
      <c r="I12" s="31">
        <v>0</v>
      </c>
      <c r="J12" s="32">
        <f t="shared" si="4"/>
        <v>0</v>
      </c>
      <c r="K12" s="31">
        <v>0</v>
      </c>
      <c r="L12" s="31">
        <v>0</v>
      </c>
      <c r="M12" s="32">
        <f t="shared" si="5"/>
        <v>0</v>
      </c>
      <c r="N12" s="33">
        <v>0</v>
      </c>
      <c r="O12" s="26">
        <v>0</v>
      </c>
      <c r="P12" s="19">
        <f>E12-'R7.6.1'!E12</f>
        <v>0</v>
      </c>
      <c r="Q12" s="19">
        <f t="shared" si="2"/>
        <v>0</v>
      </c>
    </row>
    <row r="13" spans="1:17" ht="20.100000000000001" customHeight="1">
      <c r="A13" s="84" t="s">
        <v>38</v>
      </c>
      <c r="B13" s="84"/>
      <c r="C13" s="27">
        <v>64</v>
      </c>
      <c r="D13" s="27">
        <v>90</v>
      </c>
      <c r="E13" s="28">
        <f t="shared" si="3"/>
        <v>154</v>
      </c>
      <c r="F13" s="29">
        <v>98</v>
      </c>
      <c r="G13" s="30">
        <f t="shared" si="0"/>
        <v>1</v>
      </c>
      <c r="H13" s="31">
        <v>1</v>
      </c>
      <c r="I13" s="31">
        <v>0</v>
      </c>
      <c r="J13" s="32">
        <f t="shared" si="4"/>
        <v>1</v>
      </c>
      <c r="K13" s="31">
        <v>0</v>
      </c>
      <c r="L13" s="31">
        <v>0</v>
      </c>
      <c r="M13" s="32">
        <f t="shared" si="5"/>
        <v>0</v>
      </c>
      <c r="N13" s="33">
        <v>0</v>
      </c>
      <c r="O13" s="26">
        <v>0</v>
      </c>
      <c r="P13" s="19">
        <f>E13-'R7.6.1'!E13</f>
        <v>1</v>
      </c>
      <c r="Q13" s="19">
        <f t="shared" si="2"/>
        <v>0</v>
      </c>
    </row>
    <row r="14" spans="1:17" s="3" customFormat="1" ht="20.100000000000001" customHeight="1">
      <c r="A14" s="85" t="s">
        <v>39</v>
      </c>
      <c r="B14" s="85"/>
      <c r="C14" s="27">
        <v>199</v>
      </c>
      <c r="D14" s="27">
        <v>147</v>
      </c>
      <c r="E14" s="28">
        <f t="shared" si="3"/>
        <v>346</v>
      </c>
      <c r="F14" s="29">
        <v>213</v>
      </c>
      <c r="G14" s="30">
        <f t="shared" si="0"/>
        <v>3</v>
      </c>
      <c r="H14" s="31">
        <v>3</v>
      </c>
      <c r="I14" s="31">
        <v>0</v>
      </c>
      <c r="J14" s="32">
        <f t="shared" si="4"/>
        <v>3</v>
      </c>
      <c r="K14" s="31">
        <v>0</v>
      </c>
      <c r="L14" s="31">
        <v>0</v>
      </c>
      <c r="M14" s="32">
        <f t="shared" si="5"/>
        <v>0</v>
      </c>
      <c r="N14" s="33">
        <v>0</v>
      </c>
      <c r="O14" s="26">
        <v>0</v>
      </c>
      <c r="P14" s="19">
        <f>E14-'R7.6.1'!E14</f>
        <v>3</v>
      </c>
      <c r="Q14" s="19">
        <f t="shared" si="2"/>
        <v>0</v>
      </c>
    </row>
    <row r="15" spans="1:17" ht="20.100000000000001" customHeight="1">
      <c r="A15" s="85" t="s">
        <v>42</v>
      </c>
      <c r="B15" s="85"/>
      <c r="C15" s="27">
        <v>264</v>
      </c>
      <c r="D15" s="27">
        <v>369</v>
      </c>
      <c r="E15" s="28">
        <f t="shared" si="3"/>
        <v>633</v>
      </c>
      <c r="F15" s="29">
        <v>366</v>
      </c>
      <c r="G15" s="30">
        <f t="shared" si="0"/>
        <v>-1</v>
      </c>
      <c r="H15" s="31">
        <v>0</v>
      </c>
      <c r="I15" s="31">
        <v>1</v>
      </c>
      <c r="J15" s="32">
        <f t="shared" si="4"/>
        <v>-1</v>
      </c>
      <c r="K15" s="31">
        <v>0</v>
      </c>
      <c r="L15" s="31">
        <v>0</v>
      </c>
      <c r="M15" s="32">
        <f t="shared" si="5"/>
        <v>0</v>
      </c>
      <c r="N15" s="33">
        <v>0</v>
      </c>
      <c r="O15" s="26">
        <v>0</v>
      </c>
      <c r="P15" s="19">
        <f>E15-'R7.6.1'!E15</f>
        <v>-1</v>
      </c>
      <c r="Q15" s="19">
        <f t="shared" si="2"/>
        <v>0</v>
      </c>
    </row>
    <row r="16" spans="1:17" s="3" customFormat="1" ht="26.25" customHeight="1">
      <c r="A16" s="86" t="s">
        <v>44</v>
      </c>
      <c r="B16" s="86"/>
      <c r="C16" s="34">
        <v>371</v>
      </c>
      <c r="D16" s="34">
        <v>43</v>
      </c>
      <c r="E16" s="28">
        <f t="shared" si="3"/>
        <v>414</v>
      </c>
      <c r="F16" s="35">
        <v>413</v>
      </c>
      <c r="G16" s="36">
        <f t="shared" si="0"/>
        <v>65</v>
      </c>
      <c r="H16" s="23">
        <v>79</v>
      </c>
      <c r="I16" s="23">
        <v>13</v>
      </c>
      <c r="J16" s="24">
        <f t="shared" si="4"/>
        <v>66</v>
      </c>
      <c r="K16" s="23">
        <v>0</v>
      </c>
      <c r="L16" s="23">
        <v>0</v>
      </c>
      <c r="M16" s="24">
        <f t="shared" si="5"/>
        <v>0</v>
      </c>
      <c r="N16" s="25">
        <v>2</v>
      </c>
      <c r="O16" s="25">
        <v>-3</v>
      </c>
      <c r="P16" s="19">
        <f>E16-'R7.6.1'!E16</f>
        <v>65</v>
      </c>
      <c r="Q16" s="19">
        <f t="shared" si="2"/>
        <v>0</v>
      </c>
    </row>
    <row r="17" spans="1:18" s="3" customFormat="1" ht="19.5" customHeight="1">
      <c r="A17" s="87" t="s">
        <v>41</v>
      </c>
      <c r="B17" s="87"/>
      <c r="C17" s="37">
        <v>156</v>
      </c>
      <c r="D17" s="37">
        <v>107</v>
      </c>
      <c r="E17" s="38">
        <f t="shared" si="3"/>
        <v>263</v>
      </c>
      <c r="F17" s="37">
        <v>222</v>
      </c>
      <c r="G17" s="16">
        <f t="shared" si="0"/>
        <v>-3</v>
      </c>
      <c r="H17" s="39">
        <v>5</v>
      </c>
      <c r="I17" s="39">
        <v>7</v>
      </c>
      <c r="J17" s="18">
        <f t="shared" si="4"/>
        <v>-2</v>
      </c>
      <c r="K17" s="39">
        <v>0</v>
      </c>
      <c r="L17" s="39">
        <v>0</v>
      </c>
      <c r="M17" s="18">
        <f t="shared" si="5"/>
        <v>0</v>
      </c>
      <c r="N17" s="40">
        <v>0</v>
      </c>
      <c r="O17" s="40">
        <v>-1</v>
      </c>
      <c r="P17" s="19">
        <f>E17-'R7.6.1'!E17</f>
        <v>-3</v>
      </c>
      <c r="Q17" s="66">
        <f t="shared" si="2"/>
        <v>0</v>
      </c>
    </row>
    <row r="18" spans="1:18" s="3" customFormat="1" ht="20.100000000000001" customHeight="1">
      <c r="A18" s="88" t="s">
        <v>28</v>
      </c>
      <c r="B18" s="89"/>
      <c r="C18" s="41">
        <f>SUM(C6:C17)</f>
        <v>3613</v>
      </c>
      <c r="D18" s="41">
        <f>SUM(D6:D17)</f>
        <v>3496</v>
      </c>
      <c r="E18" s="38">
        <f>SUM(E6:E17)</f>
        <v>7109</v>
      </c>
      <c r="F18" s="41">
        <f>SUM(F6:F17)</f>
        <v>4287</v>
      </c>
      <c r="G18" s="16">
        <f t="shared" si="0"/>
        <v>48</v>
      </c>
      <c r="H18" s="17">
        <f>H17+H5</f>
        <v>93</v>
      </c>
      <c r="I18" s="17">
        <f>I17+I5</f>
        <v>29</v>
      </c>
      <c r="J18" s="18">
        <f t="shared" si="4"/>
        <v>64</v>
      </c>
      <c r="K18" s="17">
        <f>K17+K5</f>
        <v>0</v>
      </c>
      <c r="L18" s="17">
        <f>L17+L5</f>
        <v>14</v>
      </c>
      <c r="M18" s="18">
        <f t="shared" si="5"/>
        <v>-14</v>
      </c>
      <c r="N18" s="18">
        <f>N17+N5</f>
        <v>11</v>
      </c>
      <c r="O18" s="18">
        <f>O17+O5</f>
        <v>-13</v>
      </c>
      <c r="P18" s="19">
        <f>E18-'R7.6.1'!E18</f>
        <v>48</v>
      </c>
      <c r="Q18" s="19">
        <f t="shared" si="2"/>
        <v>0</v>
      </c>
    </row>
    <row r="19" spans="1:18" ht="20.100000000000001" customHeight="1">
      <c r="A19" s="90" t="s">
        <v>45</v>
      </c>
      <c r="B19" s="90"/>
      <c r="C19" s="41">
        <f>SUM(C20:C22)</f>
        <v>2111</v>
      </c>
      <c r="D19" s="41">
        <f>SUM(D20:D22)</f>
        <v>2296</v>
      </c>
      <c r="E19" s="38">
        <f>SUM(E20:E22)</f>
        <v>4407</v>
      </c>
      <c r="F19" s="41">
        <f>SUM(F20:F22)</f>
        <v>2347</v>
      </c>
      <c r="G19" s="16">
        <f t="shared" si="0"/>
        <v>-12</v>
      </c>
      <c r="H19" s="17">
        <f>SUM(H20:H22)</f>
        <v>11</v>
      </c>
      <c r="I19" s="17">
        <f>SUM(I20:I22)</f>
        <v>11</v>
      </c>
      <c r="J19" s="18">
        <f t="shared" si="4"/>
        <v>0</v>
      </c>
      <c r="K19" s="17">
        <f>SUM(K20:K22)</f>
        <v>1</v>
      </c>
      <c r="L19" s="17">
        <f>SUM(L20:L22)</f>
        <v>10</v>
      </c>
      <c r="M19" s="18">
        <f t="shared" si="5"/>
        <v>-9</v>
      </c>
      <c r="N19" s="18">
        <f>SUM(N20:N22)</f>
        <v>4</v>
      </c>
      <c r="O19" s="18">
        <f>SUM(O20:O22)</f>
        <v>-7</v>
      </c>
      <c r="P19" s="19">
        <f>E19-'R7.6.1'!E19</f>
        <v>-12</v>
      </c>
      <c r="Q19" s="19">
        <f t="shared" si="2"/>
        <v>0</v>
      </c>
    </row>
    <row r="20" spans="1:18" ht="20.100000000000001" customHeight="1">
      <c r="A20" s="91" t="s">
        <v>46</v>
      </c>
      <c r="B20" s="91"/>
      <c r="C20" s="20">
        <v>766</v>
      </c>
      <c r="D20" s="20">
        <v>818</v>
      </c>
      <c r="E20" s="21">
        <f>SUM(C20:D20)</f>
        <v>1584</v>
      </c>
      <c r="F20" s="20">
        <v>853</v>
      </c>
      <c r="G20" s="22">
        <f t="shared" si="0"/>
        <v>-4</v>
      </c>
      <c r="H20" s="42">
        <v>3</v>
      </c>
      <c r="I20" s="42">
        <v>2</v>
      </c>
      <c r="J20" s="43">
        <f t="shared" si="4"/>
        <v>1</v>
      </c>
      <c r="K20" s="42">
        <v>0</v>
      </c>
      <c r="L20" s="42">
        <v>2</v>
      </c>
      <c r="M20" s="43">
        <f t="shared" si="5"/>
        <v>-2</v>
      </c>
      <c r="N20" s="25">
        <v>0</v>
      </c>
      <c r="O20" s="26">
        <v>-3</v>
      </c>
      <c r="P20" s="19">
        <f>E20-'R7.6.1'!E20</f>
        <v>-4</v>
      </c>
      <c r="Q20" s="19">
        <f t="shared" si="2"/>
        <v>0</v>
      </c>
    </row>
    <row r="21" spans="1:18" ht="20.100000000000001" customHeight="1">
      <c r="A21" s="92" t="s">
        <v>47</v>
      </c>
      <c r="B21" s="92"/>
      <c r="C21" s="27">
        <v>914</v>
      </c>
      <c r="D21" s="27">
        <v>949</v>
      </c>
      <c r="E21" s="28">
        <f>SUM(C21:D21)</f>
        <v>1863</v>
      </c>
      <c r="F21" s="29">
        <v>967</v>
      </c>
      <c r="G21" s="30">
        <f t="shared" si="0"/>
        <v>-2</v>
      </c>
      <c r="H21" s="31">
        <v>5</v>
      </c>
      <c r="I21" s="31">
        <v>4</v>
      </c>
      <c r="J21" s="43">
        <f t="shared" si="4"/>
        <v>1</v>
      </c>
      <c r="K21" s="31">
        <v>1</v>
      </c>
      <c r="L21" s="31">
        <v>4</v>
      </c>
      <c r="M21" s="43">
        <f t="shared" si="5"/>
        <v>-3</v>
      </c>
      <c r="N21" s="33">
        <v>4</v>
      </c>
      <c r="O21" s="26">
        <v>-4</v>
      </c>
      <c r="P21" s="19">
        <f>E21-'R7.6.1'!E21</f>
        <v>-2</v>
      </c>
      <c r="Q21" s="19">
        <f t="shared" si="2"/>
        <v>0</v>
      </c>
      <c r="R21" s="44"/>
    </row>
    <row r="22" spans="1:18" ht="20.100000000000001" customHeight="1">
      <c r="A22" s="93" t="s">
        <v>49</v>
      </c>
      <c r="B22" s="93"/>
      <c r="C22" s="34">
        <v>431</v>
      </c>
      <c r="D22" s="34">
        <v>529</v>
      </c>
      <c r="E22" s="28">
        <f>SUM(C22:D22)</f>
        <v>960</v>
      </c>
      <c r="F22" s="34">
        <v>527</v>
      </c>
      <c r="G22" s="36">
        <f t="shared" si="0"/>
        <v>-6</v>
      </c>
      <c r="H22" s="45">
        <v>3</v>
      </c>
      <c r="I22" s="45">
        <v>5</v>
      </c>
      <c r="J22" s="24">
        <f t="shared" si="4"/>
        <v>-2</v>
      </c>
      <c r="K22" s="45">
        <v>0</v>
      </c>
      <c r="L22" s="45">
        <v>4</v>
      </c>
      <c r="M22" s="24">
        <f t="shared" si="5"/>
        <v>-4</v>
      </c>
      <c r="N22" s="46">
        <v>0</v>
      </c>
      <c r="O22" s="25">
        <v>0</v>
      </c>
      <c r="P22" s="19">
        <f>E22-'R7.6.1'!E22</f>
        <v>-6</v>
      </c>
      <c r="Q22" s="19">
        <f t="shared" si="2"/>
        <v>0</v>
      </c>
    </row>
    <row r="23" spans="1:18" s="3" customFormat="1" ht="20.100000000000001" customHeight="1">
      <c r="A23" s="94" t="s">
        <v>41</v>
      </c>
      <c r="B23" s="94"/>
      <c r="C23" s="37">
        <v>174</v>
      </c>
      <c r="D23" s="37">
        <v>77</v>
      </c>
      <c r="E23" s="21">
        <f>SUM(C23:D23)</f>
        <v>251</v>
      </c>
      <c r="F23" s="37">
        <v>209</v>
      </c>
      <c r="G23" s="16">
        <f t="shared" si="0"/>
        <v>-4</v>
      </c>
      <c r="H23" s="39">
        <v>20</v>
      </c>
      <c r="I23" s="39">
        <v>25</v>
      </c>
      <c r="J23" s="18">
        <f t="shared" si="4"/>
        <v>-5</v>
      </c>
      <c r="K23" s="39">
        <v>0</v>
      </c>
      <c r="L23" s="39">
        <v>0</v>
      </c>
      <c r="M23" s="18">
        <f t="shared" si="5"/>
        <v>0</v>
      </c>
      <c r="N23" s="40">
        <v>1</v>
      </c>
      <c r="O23" s="40">
        <v>0</v>
      </c>
      <c r="P23" s="19">
        <f>E23-'R7.6.1'!E23</f>
        <v>-4</v>
      </c>
      <c r="Q23" s="19">
        <f t="shared" si="2"/>
        <v>0</v>
      </c>
    </row>
    <row r="24" spans="1:18" ht="20.100000000000001" customHeight="1">
      <c r="A24" s="94" t="s">
        <v>40</v>
      </c>
      <c r="B24" s="94"/>
      <c r="C24" s="41">
        <f>SUM(C20:C23)</f>
        <v>2285</v>
      </c>
      <c r="D24" s="41">
        <f>SUM(D20:D23)</f>
        <v>2373</v>
      </c>
      <c r="E24" s="38">
        <f>SUM(E20:E23)</f>
        <v>4658</v>
      </c>
      <c r="F24" s="41">
        <f>SUM(F20:F23)</f>
        <v>2556</v>
      </c>
      <c r="G24" s="47">
        <f t="shared" si="0"/>
        <v>-16</v>
      </c>
      <c r="H24" s="18">
        <f t="shared" ref="H24:O24" si="6">H19+H23</f>
        <v>31</v>
      </c>
      <c r="I24" s="18">
        <f t="shared" si="6"/>
        <v>36</v>
      </c>
      <c r="J24" s="18">
        <f t="shared" si="6"/>
        <v>-5</v>
      </c>
      <c r="K24" s="17">
        <f t="shared" si="6"/>
        <v>1</v>
      </c>
      <c r="L24" s="17">
        <f t="shared" si="6"/>
        <v>10</v>
      </c>
      <c r="M24" s="18">
        <f t="shared" si="6"/>
        <v>-9</v>
      </c>
      <c r="N24" s="18">
        <f t="shared" si="6"/>
        <v>5</v>
      </c>
      <c r="O24" s="18">
        <f t="shared" si="6"/>
        <v>-7</v>
      </c>
      <c r="P24" s="19">
        <f>E24-'R7.6.1'!E24</f>
        <v>-16</v>
      </c>
      <c r="Q24" s="19">
        <f t="shared" si="2"/>
        <v>0</v>
      </c>
    </row>
    <row r="25" spans="1:18" ht="20.100000000000001" customHeight="1">
      <c r="A25" s="90" t="s">
        <v>27</v>
      </c>
      <c r="B25" s="90"/>
      <c r="C25" s="41">
        <f>SUM(C26:C31)</f>
        <v>1144</v>
      </c>
      <c r="D25" s="41">
        <f>SUM(D26:D31)</f>
        <v>1271</v>
      </c>
      <c r="E25" s="38">
        <f>SUM(E26:E31)</f>
        <v>2415</v>
      </c>
      <c r="F25" s="41">
        <f>SUM(F26:F31)</f>
        <v>1402</v>
      </c>
      <c r="G25" s="16">
        <f t="shared" si="0"/>
        <v>-8</v>
      </c>
      <c r="H25" s="17">
        <f>SUM(H26:H31)</f>
        <v>5</v>
      </c>
      <c r="I25" s="17">
        <f>SUM(I26:I31)</f>
        <v>6</v>
      </c>
      <c r="J25" s="18">
        <f t="shared" ref="J25:J45" si="7">H25-I25</f>
        <v>-1</v>
      </c>
      <c r="K25" s="17">
        <f>SUM(K26:K31)</f>
        <v>0</v>
      </c>
      <c r="L25" s="17">
        <f>SUM(L26:L31)</f>
        <v>8</v>
      </c>
      <c r="M25" s="18">
        <f t="shared" ref="M25:M45" si="8">K25-L25</f>
        <v>-8</v>
      </c>
      <c r="N25" s="18">
        <f>SUM(N26:N31)</f>
        <v>2</v>
      </c>
      <c r="O25" s="18">
        <f>SUM(O26:O31)</f>
        <v>-1</v>
      </c>
      <c r="P25" s="19">
        <f>E25-'R7.6.1'!E25</f>
        <v>-8</v>
      </c>
      <c r="Q25" s="19">
        <f t="shared" si="2"/>
        <v>0</v>
      </c>
    </row>
    <row r="26" spans="1:18" ht="20.100000000000001" customHeight="1">
      <c r="A26" s="91" t="s">
        <v>15</v>
      </c>
      <c r="B26" s="91"/>
      <c r="C26" s="20">
        <v>162</v>
      </c>
      <c r="D26" s="20">
        <v>191</v>
      </c>
      <c r="E26" s="21">
        <f t="shared" ref="E26:E32" si="9">C26+D26</f>
        <v>353</v>
      </c>
      <c r="F26" s="20">
        <v>218</v>
      </c>
      <c r="G26" s="22">
        <f t="shared" si="0"/>
        <v>2</v>
      </c>
      <c r="H26" s="42">
        <v>3</v>
      </c>
      <c r="I26" s="42">
        <v>0</v>
      </c>
      <c r="J26" s="43">
        <f t="shared" si="7"/>
        <v>3</v>
      </c>
      <c r="K26" s="42">
        <v>0</v>
      </c>
      <c r="L26" s="42">
        <v>2</v>
      </c>
      <c r="M26" s="43">
        <f t="shared" si="8"/>
        <v>-2</v>
      </c>
      <c r="N26" s="25">
        <v>1</v>
      </c>
      <c r="O26" s="26">
        <v>0</v>
      </c>
      <c r="P26" s="19">
        <f>E26-'R7.6.1'!E26</f>
        <v>2</v>
      </c>
      <c r="Q26" s="19">
        <f t="shared" si="2"/>
        <v>0</v>
      </c>
    </row>
    <row r="27" spans="1:18" ht="19.5" customHeight="1">
      <c r="A27" s="92" t="s">
        <v>50</v>
      </c>
      <c r="B27" s="92"/>
      <c r="C27" s="27">
        <v>117</v>
      </c>
      <c r="D27" s="27">
        <v>108</v>
      </c>
      <c r="E27" s="28">
        <f t="shared" si="9"/>
        <v>225</v>
      </c>
      <c r="F27" s="29">
        <v>126</v>
      </c>
      <c r="G27" s="30">
        <f t="shared" si="0"/>
        <v>-2</v>
      </c>
      <c r="H27" s="31">
        <v>0</v>
      </c>
      <c r="I27" s="31">
        <v>2</v>
      </c>
      <c r="J27" s="43">
        <f t="shared" si="7"/>
        <v>-2</v>
      </c>
      <c r="K27" s="31">
        <v>0</v>
      </c>
      <c r="L27" s="31">
        <v>0</v>
      </c>
      <c r="M27" s="43">
        <f t="shared" si="8"/>
        <v>0</v>
      </c>
      <c r="N27" s="33">
        <v>0</v>
      </c>
      <c r="O27" s="26">
        <v>0</v>
      </c>
      <c r="P27" s="19">
        <f>E27-'R7.6.1'!E27</f>
        <v>-2</v>
      </c>
      <c r="Q27" s="19">
        <f t="shared" si="2"/>
        <v>0</v>
      </c>
    </row>
    <row r="28" spans="1:18" ht="20.100000000000001" customHeight="1">
      <c r="A28" s="92" t="s">
        <v>52</v>
      </c>
      <c r="B28" s="92"/>
      <c r="C28" s="27">
        <v>208</v>
      </c>
      <c r="D28" s="27">
        <v>224</v>
      </c>
      <c r="E28" s="28">
        <f t="shared" si="9"/>
        <v>432</v>
      </c>
      <c r="F28" s="29">
        <v>264</v>
      </c>
      <c r="G28" s="30">
        <f t="shared" si="0"/>
        <v>0</v>
      </c>
      <c r="H28" s="31">
        <v>0</v>
      </c>
      <c r="I28" s="31">
        <v>0</v>
      </c>
      <c r="J28" s="43">
        <f t="shared" si="7"/>
        <v>0</v>
      </c>
      <c r="K28" s="31">
        <v>0</v>
      </c>
      <c r="L28" s="31">
        <v>0</v>
      </c>
      <c r="M28" s="43">
        <f t="shared" si="8"/>
        <v>0</v>
      </c>
      <c r="N28" s="33">
        <v>0</v>
      </c>
      <c r="O28" s="26">
        <v>0</v>
      </c>
      <c r="P28" s="19">
        <f>E28-'R7.6.1'!E28</f>
        <v>0</v>
      </c>
      <c r="Q28" s="19">
        <f t="shared" si="2"/>
        <v>0</v>
      </c>
    </row>
    <row r="29" spans="1:18" ht="20.100000000000001" customHeight="1">
      <c r="A29" s="92" t="s">
        <v>53</v>
      </c>
      <c r="B29" s="92"/>
      <c r="C29" s="27">
        <v>384</v>
      </c>
      <c r="D29" s="27">
        <v>457</v>
      </c>
      <c r="E29" s="28">
        <f t="shared" si="9"/>
        <v>841</v>
      </c>
      <c r="F29" s="29">
        <v>477</v>
      </c>
      <c r="G29" s="30">
        <f t="shared" si="0"/>
        <v>-5</v>
      </c>
      <c r="H29" s="31">
        <v>0</v>
      </c>
      <c r="I29" s="31">
        <v>2</v>
      </c>
      <c r="J29" s="43">
        <f t="shared" si="7"/>
        <v>-2</v>
      </c>
      <c r="K29" s="31">
        <v>0</v>
      </c>
      <c r="L29" s="31">
        <v>3</v>
      </c>
      <c r="M29" s="43">
        <f t="shared" si="8"/>
        <v>-3</v>
      </c>
      <c r="N29" s="33">
        <v>0</v>
      </c>
      <c r="O29" s="26">
        <v>0</v>
      </c>
      <c r="P29" s="19">
        <f>E29-'R7.6.1'!E29</f>
        <v>-5</v>
      </c>
      <c r="Q29" s="19">
        <f t="shared" si="2"/>
        <v>0</v>
      </c>
    </row>
    <row r="30" spans="1:18" ht="20.100000000000001" customHeight="1">
      <c r="A30" s="92" t="s">
        <v>51</v>
      </c>
      <c r="B30" s="92"/>
      <c r="C30" s="27">
        <v>158</v>
      </c>
      <c r="D30" s="27">
        <v>175</v>
      </c>
      <c r="E30" s="28">
        <f t="shared" si="9"/>
        <v>333</v>
      </c>
      <c r="F30" s="29">
        <v>181</v>
      </c>
      <c r="G30" s="30">
        <f t="shared" si="0"/>
        <v>-3</v>
      </c>
      <c r="H30" s="31">
        <v>0</v>
      </c>
      <c r="I30" s="31">
        <v>2</v>
      </c>
      <c r="J30" s="43">
        <f t="shared" si="7"/>
        <v>-2</v>
      </c>
      <c r="K30" s="31">
        <v>0</v>
      </c>
      <c r="L30" s="31">
        <v>0</v>
      </c>
      <c r="M30" s="43">
        <f t="shared" si="8"/>
        <v>0</v>
      </c>
      <c r="N30" s="33">
        <v>0</v>
      </c>
      <c r="O30" s="26">
        <v>-1</v>
      </c>
      <c r="P30" s="19">
        <f>E30-'R7.6.1'!E30</f>
        <v>-3</v>
      </c>
      <c r="Q30" s="19">
        <f t="shared" si="2"/>
        <v>0</v>
      </c>
    </row>
    <row r="31" spans="1:18" ht="20.100000000000001" customHeight="1">
      <c r="A31" s="93" t="s">
        <v>54</v>
      </c>
      <c r="B31" s="93"/>
      <c r="C31" s="34">
        <v>115</v>
      </c>
      <c r="D31" s="34">
        <v>116</v>
      </c>
      <c r="E31" s="48">
        <f t="shared" si="9"/>
        <v>231</v>
      </c>
      <c r="F31" s="34">
        <v>136</v>
      </c>
      <c r="G31" s="36">
        <f t="shared" si="0"/>
        <v>0</v>
      </c>
      <c r="H31" s="45">
        <v>2</v>
      </c>
      <c r="I31" s="45">
        <v>0</v>
      </c>
      <c r="J31" s="24">
        <f t="shared" si="7"/>
        <v>2</v>
      </c>
      <c r="K31" s="45">
        <v>0</v>
      </c>
      <c r="L31" s="45">
        <v>3</v>
      </c>
      <c r="M31" s="24">
        <f t="shared" si="8"/>
        <v>-3</v>
      </c>
      <c r="N31" s="25">
        <v>1</v>
      </c>
      <c r="O31" s="25">
        <v>0</v>
      </c>
      <c r="P31" s="19">
        <f>E31-'R7.6.1'!E31</f>
        <v>0</v>
      </c>
      <c r="Q31" s="19">
        <f t="shared" si="2"/>
        <v>0</v>
      </c>
    </row>
    <row r="32" spans="1:18" s="3" customFormat="1" ht="20.100000000000001" customHeight="1">
      <c r="A32" s="94" t="s">
        <v>41</v>
      </c>
      <c r="B32" s="94"/>
      <c r="C32" s="37">
        <v>259</v>
      </c>
      <c r="D32" s="37">
        <v>50</v>
      </c>
      <c r="E32" s="38">
        <f t="shared" si="9"/>
        <v>309</v>
      </c>
      <c r="F32" s="37">
        <v>274</v>
      </c>
      <c r="G32" s="16">
        <f t="shared" si="0"/>
        <v>-13</v>
      </c>
      <c r="H32" s="39">
        <v>5</v>
      </c>
      <c r="I32" s="39">
        <v>19</v>
      </c>
      <c r="J32" s="18">
        <f t="shared" si="7"/>
        <v>-14</v>
      </c>
      <c r="K32" s="39">
        <v>0</v>
      </c>
      <c r="L32" s="39">
        <v>0</v>
      </c>
      <c r="M32" s="18">
        <f t="shared" si="8"/>
        <v>0</v>
      </c>
      <c r="N32" s="40">
        <v>3</v>
      </c>
      <c r="O32" s="40">
        <v>-2</v>
      </c>
      <c r="P32" s="19">
        <f>E32-'R7.6.1'!E32</f>
        <v>-13</v>
      </c>
      <c r="Q32" s="19">
        <f t="shared" si="2"/>
        <v>0</v>
      </c>
    </row>
    <row r="33" spans="1:17" ht="20.100000000000001" customHeight="1">
      <c r="A33" s="94" t="s">
        <v>55</v>
      </c>
      <c r="B33" s="94"/>
      <c r="C33" s="41">
        <f>SUM(C26:C32)</f>
        <v>1403</v>
      </c>
      <c r="D33" s="41">
        <f>SUM(D26:D32)</f>
        <v>1321</v>
      </c>
      <c r="E33" s="38">
        <f>SUM(E26:E32)</f>
        <v>2724</v>
      </c>
      <c r="F33" s="41">
        <f>SUM(F26:F32)</f>
        <v>1676</v>
      </c>
      <c r="G33" s="16">
        <f t="shared" si="0"/>
        <v>-21</v>
      </c>
      <c r="H33" s="17">
        <f>H32+H25</f>
        <v>10</v>
      </c>
      <c r="I33" s="17">
        <f>I32+I25</f>
        <v>25</v>
      </c>
      <c r="J33" s="18">
        <f t="shared" si="7"/>
        <v>-15</v>
      </c>
      <c r="K33" s="17">
        <f>K32+K25</f>
        <v>0</v>
      </c>
      <c r="L33" s="17">
        <f>L25+L32</f>
        <v>8</v>
      </c>
      <c r="M33" s="18">
        <f t="shared" si="8"/>
        <v>-8</v>
      </c>
      <c r="N33" s="18">
        <f>N32+N25</f>
        <v>5</v>
      </c>
      <c r="O33" s="18">
        <f>O25+O32</f>
        <v>-3</v>
      </c>
      <c r="P33" s="19">
        <f>E33-'R7.6.1'!E33</f>
        <v>-21</v>
      </c>
      <c r="Q33" s="19">
        <f t="shared" si="2"/>
        <v>0</v>
      </c>
    </row>
    <row r="34" spans="1:17" ht="20.100000000000001" customHeight="1">
      <c r="A34" s="90" t="s">
        <v>57</v>
      </c>
      <c r="B34" s="90"/>
      <c r="C34" s="41">
        <f>SUM(C35:C40)</f>
        <v>2794</v>
      </c>
      <c r="D34" s="41">
        <f>SUM(D35:D40)</f>
        <v>2916</v>
      </c>
      <c r="E34" s="38">
        <f>SUM(E35:E40)</f>
        <v>5710</v>
      </c>
      <c r="F34" s="41">
        <f>SUM(F35:F40)</f>
        <v>3107</v>
      </c>
      <c r="G34" s="16">
        <f t="shared" si="0"/>
        <v>-2</v>
      </c>
      <c r="H34" s="17">
        <f>SUM(H35:H40)</f>
        <v>10</v>
      </c>
      <c r="I34" s="17">
        <f>SUM(I35:I40)</f>
        <v>8</v>
      </c>
      <c r="J34" s="18">
        <f t="shared" si="7"/>
        <v>2</v>
      </c>
      <c r="K34" s="17">
        <f>SUM(K35:K40)</f>
        <v>2</v>
      </c>
      <c r="L34" s="17">
        <f>SUM(L35:L40)</f>
        <v>9</v>
      </c>
      <c r="M34" s="18">
        <f t="shared" si="8"/>
        <v>-7</v>
      </c>
      <c r="N34" s="18">
        <f>SUM(N35:N40)</f>
        <v>11</v>
      </c>
      <c r="O34" s="18">
        <f>SUM(O35:O40)</f>
        <v>-8</v>
      </c>
      <c r="P34" s="19">
        <f>E34-'R7.6.1'!E34</f>
        <v>-2</v>
      </c>
      <c r="Q34" s="19">
        <f t="shared" si="2"/>
        <v>0</v>
      </c>
    </row>
    <row r="35" spans="1:17" ht="20.100000000000001" customHeight="1">
      <c r="A35" s="91" t="s">
        <v>37</v>
      </c>
      <c r="B35" s="91"/>
      <c r="C35" s="20">
        <v>262</v>
      </c>
      <c r="D35" s="20">
        <v>292</v>
      </c>
      <c r="E35" s="21">
        <f t="shared" ref="E35:E41" si="10">SUM(C35:D35)</f>
        <v>554</v>
      </c>
      <c r="F35" s="20">
        <v>321</v>
      </c>
      <c r="G35" s="22">
        <f t="shared" si="0"/>
        <v>2</v>
      </c>
      <c r="H35" s="42">
        <v>3</v>
      </c>
      <c r="I35" s="42">
        <v>1</v>
      </c>
      <c r="J35" s="43">
        <f t="shared" si="7"/>
        <v>2</v>
      </c>
      <c r="K35" s="42">
        <v>1</v>
      </c>
      <c r="L35" s="42">
        <v>1</v>
      </c>
      <c r="M35" s="43">
        <f t="shared" si="8"/>
        <v>0</v>
      </c>
      <c r="N35" s="25">
        <v>0</v>
      </c>
      <c r="O35" s="26">
        <v>0</v>
      </c>
      <c r="P35" s="19">
        <f>E35-'R7.6.1'!E35</f>
        <v>2</v>
      </c>
      <c r="Q35" s="19">
        <f t="shared" si="2"/>
        <v>0</v>
      </c>
    </row>
    <row r="36" spans="1:17" ht="20.100000000000001" customHeight="1">
      <c r="A36" s="92" t="s">
        <v>18</v>
      </c>
      <c r="B36" s="92"/>
      <c r="C36" s="27">
        <v>951</v>
      </c>
      <c r="D36" s="27">
        <v>978</v>
      </c>
      <c r="E36" s="28">
        <f t="shared" si="10"/>
        <v>1929</v>
      </c>
      <c r="F36" s="29">
        <v>987</v>
      </c>
      <c r="G36" s="30">
        <f t="shared" si="0"/>
        <v>2</v>
      </c>
      <c r="H36" s="31">
        <v>6</v>
      </c>
      <c r="I36" s="31">
        <v>2</v>
      </c>
      <c r="J36" s="43">
        <f t="shared" si="7"/>
        <v>4</v>
      </c>
      <c r="K36" s="31">
        <v>1</v>
      </c>
      <c r="L36" s="31">
        <v>1</v>
      </c>
      <c r="M36" s="43">
        <f t="shared" si="8"/>
        <v>0</v>
      </c>
      <c r="N36" s="33">
        <v>2</v>
      </c>
      <c r="O36" s="26">
        <v>-4</v>
      </c>
      <c r="P36" s="19">
        <f>E36-'R7.6.1'!E36</f>
        <v>2</v>
      </c>
      <c r="Q36" s="19">
        <f t="shared" si="2"/>
        <v>0</v>
      </c>
    </row>
    <row r="37" spans="1:17" ht="20.100000000000001" customHeight="1">
      <c r="A37" s="92" t="s">
        <v>43</v>
      </c>
      <c r="B37" s="92"/>
      <c r="C37" s="27">
        <v>191</v>
      </c>
      <c r="D37" s="27">
        <v>175</v>
      </c>
      <c r="E37" s="28">
        <f t="shared" si="10"/>
        <v>366</v>
      </c>
      <c r="F37" s="29">
        <v>206</v>
      </c>
      <c r="G37" s="30">
        <f t="shared" si="0"/>
        <v>-1</v>
      </c>
      <c r="H37" s="31">
        <v>0</v>
      </c>
      <c r="I37" s="31">
        <v>1</v>
      </c>
      <c r="J37" s="43">
        <f t="shared" si="7"/>
        <v>-1</v>
      </c>
      <c r="K37" s="31">
        <v>0</v>
      </c>
      <c r="L37" s="31">
        <v>2</v>
      </c>
      <c r="M37" s="43">
        <f t="shared" si="8"/>
        <v>-2</v>
      </c>
      <c r="N37" s="33">
        <v>3</v>
      </c>
      <c r="O37" s="26">
        <v>-1</v>
      </c>
      <c r="P37" s="19">
        <f>E37-'R7.6.1'!E37</f>
        <v>-1</v>
      </c>
      <c r="Q37" s="19">
        <f t="shared" si="2"/>
        <v>0</v>
      </c>
    </row>
    <row r="38" spans="1:17" ht="20.100000000000001" customHeight="1">
      <c r="A38" s="92" t="s">
        <v>58</v>
      </c>
      <c r="B38" s="92"/>
      <c r="C38" s="27">
        <v>310</v>
      </c>
      <c r="D38" s="27">
        <v>334</v>
      </c>
      <c r="E38" s="28">
        <f t="shared" si="10"/>
        <v>644</v>
      </c>
      <c r="F38" s="29">
        <v>367</v>
      </c>
      <c r="G38" s="30">
        <f t="shared" si="0"/>
        <v>-2</v>
      </c>
      <c r="H38" s="31">
        <v>0</v>
      </c>
      <c r="I38" s="31">
        <v>0</v>
      </c>
      <c r="J38" s="43">
        <f t="shared" si="7"/>
        <v>0</v>
      </c>
      <c r="K38" s="31">
        <v>0</v>
      </c>
      <c r="L38" s="31">
        <v>1</v>
      </c>
      <c r="M38" s="43">
        <f t="shared" si="8"/>
        <v>-1</v>
      </c>
      <c r="N38" s="33">
        <v>0</v>
      </c>
      <c r="O38" s="26">
        <v>-1</v>
      </c>
      <c r="P38" s="19">
        <f>E38-'R7.6.1'!E38</f>
        <v>-2</v>
      </c>
      <c r="Q38" s="19">
        <f t="shared" si="2"/>
        <v>0</v>
      </c>
    </row>
    <row r="39" spans="1:17" ht="20.100000000000001" customHeight="1">
      <c r="A39" s="92" t="s">
        <v>60</v>
      </c>
      <c r="B39" s="92"/>
      <c r="C39" s="27">
        <v>487</v>
      </c>
      <c r="D39" s="27">
        <v>516</v>
      </c>
      <c r="E39" s="28">
        <f t="shared" si="10"/>
        <v>1003</v>
      </c>
      <c r="F39" s="29">
        <v>573</v>
      </c>
      <c r="G39" s="30">
        <f t="shared" si="0"/>
        <v>-7</v>
      </c>
      <c r="H39" s="31">
        <v>0</v>
      </c>
      <c r="I39" s="31">
        <v>3</v>
      </c>
      <c r="J39" s="43">
        <f t="shared" si="7"/>
        <v>-3</v>
      </c>
      <c r="K39" s="31">
        <v>0</v>
      </c>
      <c r="L39" s="31">
        <v>3</v>
      </c>
      <c r="M39" s="43">
        <f t="shared" si="8"/>
        <v>-3</v>
      </c>
      <c r="N39" s="33">
        <v>0</v>
      </c>
      <c r="O39" s="26">
        <v>-1</v>
      </c>
      <c r="P39" s="19">
        <f>E39-'R7.6.1'!E39</f>
        <v>-7</v>
      </c>
      <c r="Q39" s="19">
        <f t="shared" si="2"/>
        <v>0</v>
      </c>
    </row>
    <row r="40" spans="1:17" ht="20.100000000000001" customHeight="1">
      <c r="A40" s="93" t="s">
        <v>62</v>
      </c>
      <c r="B40" s="93"/>
      <c r="C40" s="34">
        <v>593</v>
      </c>
      <c r="D40" s="34">
        <v>621</v>
      </c>
      <c r="E40" s="49">
        <f t="shared" si="10"/>
        <v>1214</v>
      </c>
      <c r="F40" s="34">
        <v>653</v>
      </c>
      <c r="G40" s="36">
        <f t="shared" si="0"/>
        <v>4</v>
      </c>
      <c r="H40" s="45">
        <v>1</v>
      </c>
      <c r="I40" s="45">
        <v>1</v>
      </c>
      <c r="J40" s="24">
        <f t="shared" si="7"/>
        <v>0</v>
      </c>
      <c r="K40" s="45">
        <v>0</v>
      </c>
      <c r="L40" s="45">
        <v>1</v>
      </c>
      <c r="M40" s="24">
        <f t="shared" si="8"/>
        <v>-1</v>
      </c>
      <c r="N40" s="25">
        <v>6</v>
      </c>
      <c r="O40" s="25">
        <v>-1</v>
      </c>
      <c r="P40" s="19">
        <f>E40-'R7.6.1'!E40</f>
        <v>4</v>
      </c>
      <c r="Q40" s="19">
        <f t="shared" si="2"/>
        <v>0</v>
      </c>
    </row>
    <row r="41" spans="1:17" s="3" customFormat="1" ht="20.100000000000001" customHeight="1">
      <c r="A41" s="94" t="s">
        <v>41</v>
      </c>
      <c r="B41" s="94"/>
      <c r="C41" s="37">
        <v>72</v>
      </c>
      <c r="D41" s="37">
        <v>76</v>
      </c>
      <c r="E41" s="38">
        <f t="shared" si="10"/>
        <v>148</v>
      </c>
      <c r="F41" s="37">
        <v>112</v>
      </c>
      <c r="G41" s="16">
        <f t="shared" si="0"/>
        <v>1</v>
      </c>
      <c r="H41" s="39">
        <v>10</v>
      </c>
      <c r="I41" s="39">
        <v>8</v>
      </c>
      <c r="J41" s="18">
        <f t="shared" si="7"/>
        <v>2</v>
      </c>
      <c r="K41" s="39">
        <v>0</v>
      </c>
      <c r="L41" s="39">
        <v>0</v>
      </c>
      <c r="M41" s="18">
        <f t="shared" si="8"/>
        <v>0</v>
      </c>
      <c r="N41" s="40">
        <v>0</v>
      </c>
      <c r="O41" s="40">
        <v>-1</v>
      </c>
      <c r="P41" s="19">
        <f>E41-'R7.6.1'!E41</f>
        <v>1</v>
      </c>
      <c r="Q41" s="19">
        <f t="shared" si="2"/>
        <v>0</v>
      </c>
    </row>
    <row r="42" spans="1:17" ht="20.100000000000001" customHeight="1">
      <c r="A42" s="95" t="s">
        <v>48</v>
      </c>
      <c r="B42" s="95"/>
      <c r="C42" s="14">
        <f>SUM(C35:C41)</f>
        <v>2866</v>
      </c>
      <c r="D42" s="14">
        <f>SUM(D35:D41)</f>
        <v>2992</v>
      </c>
      <c r="E42" s="15">
        <f>SUM(E35:E41)</f>
        <v>5858</v>
      </c>
      <c r="F42" s="14">
        <f>SUM(F35:F41)</f>
        <v>3219</v>
      </c>
      <c r="G42" s="16">
        <f t="shared" si="0"/>
        <v>-1</v>
      </c>
      <c r="H42" s="17">
        <f>H41+H34</f>
        <v>20</v>
      </c>
      <c r="I42" s="17">
        <f>I41+I34</f>
        <v>16</v>
      </c>
      <c r="J42" s="18">
        <f t="shared" si="7"/>
        <v>4</v>
      </c>
      <c r="K42" s="17">
        <f>K41+K34</f>
        <v>2</v>
      </c>
      <c r="L42" s="17">
        <f>L41+L34</f>
        <v>9</v>
      </c>
      <c r="M42" s="18">
        <f t="shared" si="8"/>
        <v>-7</v>
      </c>
      <c r="N42" s="18">
        <f>N41+N34</f>
        <v>11</v>
      </c>
      <c r="O42" s="18">
        <f>O41+O34</f>
        <v>-9</v>
      </c>
      <c r="P42" s="19">
        <f>E42-'R7.6.1'!E42</f>
        <v>-1</v>
      </c>
      <c r="Q42" s="19">
        <f t="shared" si="2"/>
        <v>0</v>
      </c>
    </row>
    <row r="43" spans="1:17" ht="20.100000000000001" customHeight="1">
      <c r="A43" s="96" t="s">
        <v>63</v>
      </c>
      <c r="B43" s="51" t="s">
        <v>64</v>
      </c>
      <c r="C43" s="52">
        <f>C5+C19+C25+C34</f>
        <v>9506</v>
      </c>
      <c r="D43" s="52">
        <f>D5+D19+D25+D34</f>
        <v>9872</v>
      </c>
      <c r="E43" s="52">
        <f>E5+E19+E25+E34</f>
        <v>19378</v>
      </c>
      <c r="F43" s="52">
        <f>F5+F19+F25+F34</f>
        <v>10921</v>
      </c>
      <c r="G43" s="53">
        <f t="shared" si="0"/>
        <v>29</v>
      </c>
      <c r="H43" s="54">
        <f>H34+H25+H19+H5</f>
        <v>114</v>
      </c>
      <c r="I43" s="54">
        <f>I34+I25+I19+I5</f>
        <v>47</v>
      </c>
      <c r="J43" s="54">
        <f t="shared" si="7"/>
        <v>67</v>
      </c>
      <c r="K43" s="54">
        <f>K34+K25+K19+K5</f>
        <v>3</v>
      </c>
      <c r="L43" s="54">
        <f>L34+L25+L19+L5</f>
        <v>41</v>
      </c>
      <c r="M43" s="54">
        <f t="shared" si="8"/>
        <v>-38</v>
      </c>
      <c r="N43" s="54">
        <f>N34+N25+N19+N5</f>
        <v>28</v>
      </c>
      <c r="O43" s="54">
        <f>O34+O25+O19+O5</f>
        <v>-28</v>
      </c>
      <c r="P43" s="19">
        <f>E43-'R7.6.1'!E43</f>
        <v>29</v>
      </c>
      <c r="Q43" s="19">
        <f t="shared" si="2"/>
        <v>0</v>
      </c>
    </row>
    <row r="44" spans="1:17" ht="20.100000000000001" customHeight="1">
      <c r="A44" s="97"/>
      <c r="B44" s="55" t="s">
        <v>20</v>
      </c>
      <c r="C44" s="52">
        <f>C17+C23+C32+C41</f>
        <v>661</v>
      </c>
      <c r="D44" s="52">
        <f>D17+D23+D32+D41</f>
        <v>310</v>
      </c>
      <c r="E44" s="52">
        <f>E17+E23+E32+E41</f>
        <v>971</v>
      </c>
      <c r="F44" s="52">
        <f>F17+F23+F32+F41</f>
        <v>817</v>
      </c>
      <c r="G44" s="56">
        <f t="shared" si="0"/>
        <v>-19</v>
      </c>
      <c r="H44" s="40">
        <f>H41+H32+H23+H17</f>
        <v>40</v>
      </c>
      <c r="I44" s="40">
        <f>I41+I32+I23+I17</f>
        <v>59</v>
      </c>
      <c r="J44" s="40">
        <f t="shared" si="7"/>
        <v>-19</v>
      </c>
      <c r="K44" s="39">
        <f>K41+K32+K23+K17</f>
        <v>0</v>
      </c>
      <c r="L44" s="40">
        <f>L41+L32+L23+L17</f>
        <v>0</v>
      </c>
      <c r="M44" s="40">
        <f t="shared" si="8"/>
        <v>0</v>
      </c>
      <c r="N44" s="40">
        <f>N41+N32+N23+N17</f>
        <v>4</v>
      </c>
      <c r="O44" s="40">
        <f>O41+O32+O23+O17</f>
        <v>-4</v>
      </c>
      <c r="P44" s="19">
        <f>E44-'R7.6.1'!E44</f>
        <v>-19</v>
      </c>
      <c r="Q44" s="19">
        <f t="shared" si="2"/>
        <v>0</v>
      </c>
    </row>
    <row r="45" spans="1:17" ht="20.100000000000001" customHeight="1">
      <c r="A45" s="98"/>
      <c r="B45" s="51" t="s">
        <v>65</v>
      </c>
      <c r="C45" s="52">
        <f>C43+C44</f>
        <v>10167</v>
      </c>
      <c r="D45" s="52">
        <f>D43+D44</f>
        <v>10182</v>
      </c>
      <c r="E45" s="52">
        <f>C45+D45</f>
        <v>20349</v>
      </c>
      <c r="F45" s="52">
        <f>F43+F44</f>
        <v>11738</v>
      </c>
      <c r="G45" s="53">
        <f t="shared" si="0"/>
        <v>10</v>
      </c>
      <c r="H45" s="54">
        <f>H42+H33+H24+H18</f>
        <v>154</v>
      </c>
      <c r="I45" s="54">
        <f>I42+I33+I24+I18</f>
        <v>106</v>
      </c>
      <c r="J45" s="54">
        <f t="shared" si="7"/>
        <v>48</v>
      </c>
      <c r="K45" s="57">
        <f>K42+K33+K24+K18</f>
        <v>3</v>
      </c>
      <c r="L45" s="57">
        <f>L42+L33+L24+L18</f>
        <v>41</v>
      </c>
      <c r="M45" s="54">
        <f t="shared" si="8"/>
        <v>-38</v>
      </c>
      <c r="N45" s="54">
        <f>N42+N33+N24+N18</f>
        <v>32</v>
      </c>
      <c r="O45" s="54">
        <f>O42+O33+O24+O18</f>
        <v>-32</v>
      </c>
      <c r="P45" s="19">
        <f>E45-'R7.6.1'!E45</f>
        <v>10</v>
      </c>
      <c r="Q45" s="19">
        <f t="shared" si="2"/>
        <v>0</v>
      </c>
    </row>
    <row r="46" spans="1:17" s="4" customFormat="1" ht="20.100000000000001" customHeight="1">
      <c r="A46" s="99" t="s">
        <v>59</v>
      </c>
      <c r="B46" s="50" t="s">
        <v>56</v>
      </c>
      <c r="C46" s="58">
        <f>C43-'R7.6.1'!C43</f>
        <v>47</v>
      </c>
      <c r="D46" s="58">
        <f>D43-'R7.6.1'!D43</f>
        <v>-18</v>
      </c>
      <c r="E46" s="59">
        <f>E43-'R7.6.1'!E43</f>
        <v>29</v>
      </c>
      <c r="F46" s="60">
        <f>F43-'R7.6.1'!F43</f>
        <v>60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61</v>
      </c>
      <c r="C47" s="58">
        <f>C45-'R7.6.1'!C45</f>
        <v>40</v>
      </c>
      <c r="D47" s="58">
        <f>D45-'R7.6.1'!D45</f>
        <v>-30</v>
      </c>
      <c r="E47" s="59">
        <f>E45-'R7.6.1'!E45</f>
        <v>10</v>
      </c>
      <c r="F47" s="60">
        <f>F45-'R7.6.1'!F45</f>
        <v>40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66</v>
      </c>
      <c r="B49" s="101"/>
    </row>
    <row r="50" spans="1:6">
      <c r="A50" s="65"/>
      <c r="C50" s="69" t="s">
        <v>67</v>
      </c>
      <c r="D50" s="71"/>
      <c r="E50" s="69" t="s">
        <v>68</v>
      </c>
      <c r="F50" s="71"/>
    </row>
    <row r="51" spans="1:6">
      <c r="A51" s="102" t="s">
        <v>69</v>
      </c>
      <c r="B51" s="103"/>
      <c r="C51" s="104">
        <v>9207</v>
      </c>
      <c r="D51" s="105"/>
      <c r="E51" s="106">
        <v>0.47510000000000002</v>
      </c>
      <c r="F51" s="107"/>
    </row>
    <row r="52" spans="1:6">
      <c r="A52" s="102" t="s">
        <v>61</v>
      </c>
      <c r="B52" s="103"/>
      <c r="C52" s="104">
        <v>9223</v>
      </c>
      <c r="D52" s="105"/>
      <c r="E52" s="106">
        <v>0.45319999999999999</v>
      </c>
      <c r="F52" s="107"/>
    </row>
  </sheetData>
  <autoFilter ref="A2:Q47" xr:uid="{C9D6F865-A68F-4043-9983-F14B706B1A22}">
    <filterColumn colId="0" showButton="0"/>
    <filterColumn colId="13" showButton="0"/>
  </autoFilter>
  <mergeCells count="63">
    <mergeCell ref="A52:B52"/>
    <mergeCell ref="C52:D52"/>
    <mergeCell ref="E52:F52"/>
    <mergeCell ref="A49:B49"/>
    <mergeCell ref="C50:D50"/>
    <mergeCell ref="E50:F50"/>
    <mergeCell ref="A51:B51"/>
    <mergeCell ref="C51:D51"/>
    <mergeCell ref="E51:F51"/>
    <mergeCell ref="A40:B40"/>
    <mergeCell ref="A41:B41"/>
    <mergeCell ref="A42:B42"/>
    <mergeCell ref="A43:A45"/>
    <mergeCell ref="A46:A47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P2:P4"/>
    <mergeCell ref="Q2:Q4"/>
    <mergeCell ref="H3:H4"/>
    <mergeCell ref="I3:I4"/>
    <mergeCell ref="K3:K4"/>
    <mergeCell ref="L3:L4"/>
    <mergeCell ref="N3:O3"/>
    <mergeCell ref="A1:O1"/>
    <mergeCell ref="A2:B4"/>
    <mergeCell ref="C2:C4"/>
    <mergeCell ref="D2:D4"/>
    <mergeCell ref="E2:E4"/>
    <mergeCell ref="F2:F4"/>
    <mergeCell ref="N2:O2"/>
  </mergeCells>
  <phoneticPr fontId="26"/>
  <pageMargins left="0.7" right="0.7" top="0.75" bottom="0.75" header="0.3" footer="0.3"/>
  <pageSetup paperSize="9" scale="64" firstPageNumber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30DBC-5530-4D2A-A924-E5D219DAD884}">
  <sheetPr>
    <tabColor indexed="52"/>
    <pageSetUpPr fitToPage="1"/>
  </sheetPr>
  <dimension ref="A1:R52"/>
  <sheetViews>
    <sheetView view="pageBreakPreview" zoomScaleNormal="85" zoomScaleSheetLayoutView="100" workbookViewId="0">
      <pane xSplit="2" ySplit="4" topLeftCell="C28" activePane="bottomRight" state="frozen"/>
      <selection pane="topRight"/>
      <selection pane="bottomLeft"/>
      <selection pane="bottomRight" activeCell="C46" sqref="C46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7" width="10.5" style="1" customWidth="1"/>
    <col min="18" max="16384" width="9" style="1"/>
  </cols>
  <sheetData>
    <row r="1" spans="1:17" ht="36" customHeight="1">
      <c r="A1" s="69" t="s">
        <v>141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73</v>
      </c>
      <c r="D2" s="72" t="s">
        <v>74</v>
      </c>
      <c r="E2" s="72" t="s">
        <v>75</v>
      </c>
      <c r="F2" s="75" t="s">
        <v>76</v>
      </c>
      <c r="G2" s="7" t="s">
        <v>77</v>
      </c>
      <c r="H2" s="5"/>
      <c r="I2" s="6"/>
      <c r="J2" s="8" t="s">
        <v>78</v>
      </c>
      <c r="K2" s="5"/>
      <c r="L2" s="6"/>
      <c r="M2" s="8" t="s">
        <v>79</v>
      </c>
      <c r="N2" s="78" t="s">
        <v>80</v>
      </c>
      <c r="O2" s="79"/>
      <c r="P2" s="109" t="s">
        <v>81</v>
      </c>
      <c r="Q2" s="109" t="s">
        <v>82</v>
      </c>
    </row>
    <row r="3" spans="1:17" ht="18" customHeight="1">
      <c r="A3" s="73"/>
      <c r="B3" s="73"/>
      <c r="C3" s="73"/>
      <c r="D3" s="73"/>
      <c r="E3" s="73"/>
      <c r="F3" s="76"/>
      <c r="G3" s="10" t="s">
        <v>83</v>
      </c>
      <c r="H3" s="72" t="s">
        <v>84</v>
      </c>
      <c r="I3" s="72" t="s">
        <v>85</v>
      </c>
      <c r="J3" s="9" t="s">
        <v>86</v>
      </c>
      <c r="K3" s="72" t="s">
        <v>87</v>
      </c>
      <c r="L3" s="72" t="s">
        <v>88</v>
      </c>
      <c r="M3" s="9" t="s">
        <v>86</v>
      </c>
      <c r="N3" s="77" t="s">
        <v>89</v>
      </c>
      <c r="O3" s="81"/>
      <c r="P3" s="109"/>
      <c r="Q3" s="109"/>
    </row>
    <row r="4" spans="1:17" ht="20.25" customHeight="1">
      <c r="A4" s="74"/>
      <c r="B4" s="74"/>
      <c r="C4" s="74"/>
      <c r="D4" s="74"/>
      <c r="E4" s="74"/>
      <c r="F4" s="77"/>
      <c r="G4" s="12" t="s">
        <v>90</v>
      </c>
      <c r="H4" s="74"/>
      <c r="I4" s="74"/>
      <c r="J4" s="11" t="s">
        <v>91</v>
      </c>
      <c r="K4" s="74"/>
      <c r="L4" s="74"/>
      <c r="M4" s="11" t="s">
        <v>92</v>
      </c>
      <c r="N4" s="13" t="s">
        <v>93</v>
      </c>
      <c r="O4" s="13" t="s">
        <v>94</v>
      </c>
      <c r="P4" s="109"/>
      <c r="Q4" s="109"/>
    </row>
    <row r="5" spans="1:17" ht="20.100000000000001" customHeight="1">
      <c r="A5" s="108" t="s">
        <v>95</v>
      </c>
      <c r="B5" s="108"/>
      <c r="C5" s="14">
        <f>SUM(C6:C16)</f>
        <v>3430</v>
      </c>
      <c r="D5" s="14">
        <f>SUM(D6:D16)</f>
        <v>3372</v>
      </c>
      <c r="E5" s="15">
        <f>SUM(E6:E16)</f>
        <v>6802</v>
      </c>
      <c r="F5" s="14">
        <f>SUM(F6:F16)</f>
        <v>4052</v>
      </c>
      <c r="G5" s="16">
        <f t="shared" ref="G5:G45" si="0">J5+M5+N5+O5</f>
        <v>-44</v>
      </c>
      <c r="H5" s="17">
        <f t="shared" ref="H5:O5" si="1">SUM(H6:H16)</f>
        <v>33</v>
      </c>
      <c r="I5" s="17">
        <f t="shared" si="1"/>
        <v>66</v>
      </c>
      <c r="J5" s="18">
        <f t="shared" si="1"/>
        <v>-33</v>
      </c>
      <c r="K5" s="17">
        <f t="shared" si="1"/>
        <v>0</v>
      </c>
      <c r="L5" s="17">
        <f t="shared" si="1"/>
        <v>12</v>
      </c>
      <c r="M5" s="18">
        <f t="shared" si="1"/>
        <v>-12</v>
      </c>
      <c r="N5" s="18">
        <f t="shared" si="1"/>
        <v>7</v>
      </c>
      <c r="O5" s="18">
        <f t="shared" si="1"/>
        <v>-6</v>
      </c>
      <c r="P5" s="67">
        <f>E5-'R7.7.1'!E5</f>
        <v>-44</v>
      </c>
      <c r="Q5" s="67">
        <f t="shared" ref="Q5:Q45" si="2">P5-G5</f>
        <v>0</v>
      </c>
    </row>
    <row r="6" spans="1:17" ht="20.100000000000001" customHeight="1">
      <c r="A6" s="83" t="s">
        <v>96</v>
      </c>
      <c r="B6" s="83"/>
      <c r="C6" s="20">
        <v>504</v>
      </c>
      <c r="D6" s="20">
        <v>621</v>
      </c>
      <c r="E6" s="21">
        <f t="shared" ref="E6:E17" si="3">SUM(C6:D6)</f>
        <v>1125</v>
      </c>
      <c r="F6" s="20">
        <v>644</v>
      </c>
      <c r="G6" s="22">
        <f t="shared" si="0"/>
        <v>-4</v>
      </c>
      <c r="H6" s="23">
        <v>2</v>
      </c>
      <c r="I6" s="23">
        <v>4</v>
      </c>
      <c r="J6" s="24">
        <f t="shared" ref="J6:J23" si="4">H6-I6</f>
        <v>-2</v>
      </c>
      <c r="K6" s="23">
        <v>0</v>
      </c>
      <c r="L6" s="23">
        <v>4</v>
      </c>
      <c r="M6" s="24">
        <f t="shared" ref="M6:M23" si="5">K6-L6</f>
        <v>-4</v>
      </c>
      <c r="N6" s="25">
        <v>3</v>
      </c>
      <c r="O6" s="26">
        <v>-1</v>
      </c>
      <c r="P6" s="67">
        <f>E6-'R7.7.1'!E6</f>
        <v>-4</v>
      </c>
      <c r="Q6" s="67">
        <f t="shared" si="2"/>
        <v>0</v>
      </c>
    </row>
    <row r="7" spans="1:17" ht="20.100000000000001" customHeight="1">
      <c r="A7" s="84" t="s">
        <v>97</v>
      </c>
      <c r="B7" s="84"/>
      <c r="C7" s="27">
        <v>424</v>
      </c>
      <c r="D7" s="27">
        <v>309</v>
      </c>
      <c r="E7" s="28">
        <f t="shared" si="3"/>
        <v>733</v>
      </c>
      <c r="F7" s="29">
        <v>451</v>
      </c>
      <c r="G7" s="30">
        <f t="shared" si="0"/>
        <v>-11</v>
      </c>
      <c r="H7" s="31">
        <v>9</v>
      </c>
      <c r="I7" s="31">
        <v>18</v>
      </c>
      <c r="J7" s="32">
        <f t="shared" si="4"/>
        <v>-9</v>
      </c>
      <c r="K7" s="31">
        <v>0</v>
      </c>
      <c r="L7" s="31">
        <v>1</v>
      </c>
      <c r="M7" s="32">
        <f t="shared" si="5"/>
        <v>-1</v>
      </c>
      <c r="N7" s="33">
        <v>1</v>
      </c>
      <c r="O7" s="26">
        <v>-2</v>
      </c>
      <c r="P7" s="67">
        <f>E7-'R7.7.1'!E7</f>
        <v>-11</v>
      </c>
      <c r="Q7" s="67">
        <f t="shared" si="2"/>
        <v>0</v>
      </c>
    </row>
    <row r="8" spans="1:17" ht="20.100000000000001" customHeight="1">
      <c r="A8" s="84" t="s">
        <v>98</v>
      </c>
      <c r="B8" s="84"/>
      <c r="C8" s="27">
        <v>244</v>
      </c>
      <c r="D8" s="27">
        <v>258</v>
      </c>
      <c r="E8" s="28">
        <f t="shared" si="3"/>
        <v>502</v>
      </c>
      <c r="F8" s="29">
        <v>271</v>
      </c>
      <c r="G8" s="30">
        <f t="shared" si="0"/>
        <v>-6</v>
      </c>
      <c r="H8" s="31">
        <v>1</v>
      </c>
      <c r="I8" s="31">
        <v>5</v>
      </c>
      <c r="J8" s="32">
        <f t="shared" si="4"/>
        <v>-4</v>
      </c>
      <c r="K8" s="31">
        <v>0</v>
      </c>
      <c r="L8" s="31">
        <v>2</v>
      </c>
      <c r="M8" s="32">
        <f t="shared" si="5"/>
        <v>-2</v>
      </c>
      <c r="N8" s="33">
        <v>0</v>
      </c>
      <c r="O8" s="26">
        <v>0</v>
      </c>
      <c r="P8" s="67">
        <f>E8-'R7.7.1'!E8</f>
        <v>-6</v>
      </c>
      <c r="Q8" s="67">
        <f t="shared" si="2"/>
        <v>0</v>
      </c>
    </row>
    <row r="9" spans="1:17" ht="20.100000000000001" customHeight="1">
      <c r="A9" s="84" t="s">
        <v>99</v>
      </c>
      <c r="B9" s="84"/>
      <c r="C9" s="27">
        <v>160</v>
      </c>
      <c r="D9" s="27">
        <v>175</v>
      </c>
      <c r="E9" s="28">
        <f t="shared" si="3"/>
        <v>335</v>
      </c>
      <c r="F9" s="29">
        <v>191</v>
      </c>
      <c r="G9" s="30">
        <f t="shared" si="0"/>
        <v>2</v>
      </c>
      <c r="H9" s="31">
        <v>2</v>
      </c>
      <c r="I9" s="31">
        <v>0</v>
      </c>
      <c r="J9" s="32">
        <f t="shared" si="4"/>
        <v>2</v>
      </c>
      <c r="K9" s="31">
        <v>0</v>
      </c>
      <c r="L9" s="31">
        <v>0</v>
      </c>
      <c r="M9" s="32">
        <f t="shared" si="5"/>
        <v>0</v>
      </c>
      <c r="N9" s="33">
        <v>0</v>
      </c>
      <c r="O9" s="26">
        <v>0</v>
      </c>
      <c r="P9" s="67">
        <f>E9-'R7.7.1'!E9</f>
        <v>2</v>
      </c>
      <c r="Q9" s="67">
        <f t="shared" si="2"/>
        <v>0</v>
      </c>
    </row>
    <row r="10" spans="1:17" ht="20.100000000000001" customHeight="1">
      <c r="A10" s="84" t="s">
        <v>100</v>
      </c>
      <c r="B10" s="84"/>
      <c r="C10" s="27">
        <v>501</v>
      </c>
      <c r="D10" s="27">
        <v>594</v>
      </c>
      <c r="E10" s="28">
        <f t="shared" si="3"/>
        <v>1095</v>
      </c>
      <c r="F10" s="29">
        <v>615</v>
      </c>
      <c r="G10" s="30">
        <f t="shared" si="0"/>
        <v>-2</v>
      </c>
      <c r="H10" s="31">
        <v>2</v>
      </c>
      <c r="I10" s="31">
        <v>4</v>
      </c>
      <c r="J10" s="32">
        <f t="shared" si="4"/>
        <v>-2</v>
      </c>
      <c r="K10" s="31">
        <v>0</v>
      </c>
      <c r="L10" s="31">
        <v>0</v>
      </c>
      <c r="M10" s="32">
        <f t="shared" si="5"/>
        <v>0</v>
      </c>
      <c r="N10" s="33">
        <v>0</v>
      </c>
      <c r="O10" s="26">
        <v>0</v>
      </c>
      <c r="P10" s="67">
        <f>E10-'R7.7.1'!E10</f>
        <v>-2</v>
      </c>
      <c r="Q10" s="67">
        <f t="shared" si="2"/>
        <v>0</v>
      </c>
    </row>
    <row r="11" spans="1:17" ht="20.100000000000001" customHeight="1">
      <c r="A11" s="84" t="s">
        <v>101</v>
      </c>
      <c r="B11" s="84"/>
      <c r="C11" s="27">
        <v>674</v>
      </c>
      <c r="D11" s="27">
        <v>743</v>
      </c>
      <c r="E11" s="28">
        <f t="shared" si="3"/>
        <v>1417</v>
      </c>
      <c r="F11" s="29">
        <v>765</v>
      </c>
      <c r="G11" s="30">
        <f t="shared" si="0"/>
        <v>-4</v>
      </c>
      <c r="H11" s="31">
        <v>0</v>
      </c>
      <c r="I11" s="31">
        <v>2</v>
      </c>
      <c r="J11" s="32">
        <f t="shared" si="4"/>
        <v>-2</v>
      </c>
      <c r="K11" s="31">
        <v>0</v>
      </c>
      <c r="L11" s="31">
        <v>3</v>
      </c>
      <c r="M11" s="32">
        <f t="shared" si="5"/>
        <v>-3</v>
      </c>
      <c r="N11" s="33">
        <v>2</v>
      </c>
      <c r="O11" s="26">
        <v>-1</v>
      </c>
      <c r="P11" s="67">
        <f>E11-'R7.7.1'!E11</f>
        <v>-4</v>
      </c>
      <c r="Q11" s="67">
        <f t="shared" si="2"/>
        <v>0</v>
      </c>
    </row>
    <row r="12" spans="1:17" ht="20.100000000000001" customHeight="1">
      <c r="A12" s="84" t="s">
        <v>102</v>
      </c>
      <c r="B12" s="84"/>
      <c r="C12" s="27">
        <v>32</v>
      </c>
      <c r="D12" s="27">
        <v>35</v>
      </c>
      <c r="E12" s="28">
        <f t="shared" si="3"/>
        <v>67</v>
      </c>
      <c r="F12" s="29">
        <v>33</v>
      </c>
      <c r="G12" s="30">
        <f t="shared" si="0"/>
        <v>0</v>
      </c>
      <c r="H12" s="31">
        <v>0</v>
      </c>
      <c r="I12" s="31">
        <v>0</v>
      </c>
      <c r="J12" s="32">
        <f t="shared" si="4"/>
        <v>0</v>
      </c>
      <c r="K12" s="31">
        <v>0</v>
      </c>
      <c r="L12" s="31">
        <v>0</v>
      </c>
      <c r="M12" s="32">
        <f t="shared" si="5"/>
        <v>0</v>
      </c>
      <c r="N12" s="33">
        <v>0</v>
      </c>
      <c r="O12" s="26">
        <v>0</v>
      </c>
      <c r="P12" s="67">
        <f>E12-'R7.7.1'!E12</f>
        <v>0</v>
      </c>
      <c r="Q12" s="67">
        <f t="shared" si="2"/>
        <v>0</v>
      </c>
    </row>
    <row r="13" spans="1:17" ht="20.100000000000001" customHeight="1">
      <c r="A13" s="84" t="s">
        <v>103</v>
      </c>
      <c r="B13" s="84"/>
      <c r="C13" s="27">
        <v>63</v>
      </c>
      <c r="D13" s="27">
        <v>88</v>
      </c>
      <c r="E13" s="28">
        <f t="shared" si="3"/>
        <v>151</v>
      </c>
      <c r="F13" s="29">
        <v>97</v>
      </c>
      <c r="G13" s="30">
        <f t="shared" si="0"/>
        <v>-3</v>
      </c>
      <c r="H13" s="31">
        <v>1</v>
      </c>
      <c r="I13" s="31">
        <v>1</v>
      </c>
      <c r="J13" s="32">
        <f t="shared" si="4"/>
        <v>0</v>
      </c>
      <c r="K13" s="31">
        <v>0</v>
      </c>
      <c r="L13" s="31">
        <v>2</v>
      </c>
      <c r="M13" s="32">
        <f t="shared" si="5"/>
        <v>-2</v>
      </c>
      <c r="N13" s="33">
        <v>0</v>
      </c>
      <c r="O13" s="26">
        <v>-1</v>
      </c>
      <c r="P13" s="67">
        <f>E13-'R7.7.1'!E13</f>
        <v>-3</v>
      </c>
      <c r="Q13" s="67">
        <f t="shared" si="2"/>
        <v>0</v>
      </c>
    </row>
    <row r="14" spans="1:17" s="3" customFormat="1" ht="20.100000000000001" customHeight="1">
      <c r="A14" s="85" t="s">
        <v>104</v>
      </c>
      <c r="B14" s="85"/>
      <c r="C14" s="27">
        <v>194</v>
      </c>
      <c r="D14" s="27">
        <v>139</v>
      </c>
      <c r="E14" s="28">
        <f t="shared" si="3"/>
        <v>333</v>
      </c>
      <c r="F14" s="29">
        <v>210</v>
      </c>
      <c r="G14" s="30">
        <f t="shared" si="0"/>
        <v>-13</v>
      </c>
      <c r="H14" s="31">
        <v>8</v>
      </c>
      <c r="I14" s="31">
        <v>21</v>
      </c>
      <c r="J14" s="32">
        <f t="shared" si="4"/>
        <v>-13</v>
      </c>
      <c r="K14" s="31">
        <v>0</v>
      </c>
      <c r="L14" s="31">
        <v>0</v>
      </c>
      <c r="M14" s="32">
        <f t="shared" si="5"/>
        <v>0</v>
      </c>
      <c r="N14" s="33">
        <v>0</v>
      </c>
      <c r="O14" s="26">
        <v>0</v>
      </c>
      <c r="P14" s="67">
        <f>E14-'R7.7.1'!E14</f>
        <v>-13</v>
      </c>
      <c r="Q14" s="67">
        <f t="shared" si="2"/>
        <v>0</v>
      </c>
    </row>
    <row r="15" spans="1:17" ht="20.100000000000001" customHeight="1">
      <c r="A15" s="85" t="s">
        <v>105</v>
      </c>
      <c r="B15" s="85"/>
      <c r="C15" s="27">
        <v>267</v>
      </c>
      <c r="D15" s="27">
        <v>368</v>
      </c>
      <c r="E15" s="28">
        <f t="shared" si="3"/>
        <v>635</v>
      </c>
      <c r="F15" s="29">
        <v>367</v>
      </c>
      <c r="G15" s="30">
        <f t="shared" si="0"/>
        <v>2</v>
      </c>
      <c r="H15" s="31">
        <v>2</v>
      </c>
      <c r="I15" s="31">
        <v>0</v>
      </c>
      <c r="J15" s="32">
        <f t="shared" si="4"/>
        <v>2</v>
      </c>
      <c r="K15" s="31">
        <v>0</v>
      </c>
      <c r="L15" s="31">
        <v>0</v>
      </c>
      <c r="M15" s="32">
        <f t="shared" si="5"/>
        <v>0</v>
      </c>
      <c r="N15" s="33">
        <v>1</v>
      </c>
      <c r="O15" s="26">
        <v>-1</v>
      </c>
      <c r="P15" s="67">
        <f>E15-'R7.7.1'!E15</f>
        <v>2</v>
      </c>
      <c r="Q15" s="67">
        <f t="shared" si="2"/>
        <v>0</v>
      </c>
    </row>
    <row r="16" spans="1:17" s="3" customFormat="1" ht="26.25" customHeight="1">
      <c r="A16" s="86" t="s">
        <v>106</v>
      </c>
      <c r="B16" s="86"/>
      <c r="C16" s="34">
        <v>367</v>
      </c>
      <c r="D16" s="34">
        <v>42</v>
      </c>
      <c r="E16" s="28">
        <f t="shared" si="3"/>
        <v>409</v>
      </c>
      <c r="F16" s="35">
        <v>408</v>
      </c>
      <c r="G16" s="36">
        <f t="shared" si="0"/>
        <v>-5</v>
      </c>
      <c r="H16" s="23">
        <v>6</v>
      </c>
      <c r="I16" s="23">
        <v>11</v>
      </c>
      <c r="J16" s="24">
        <f t="shared" si="4"/>
        <v>-5</v>
      </c>
      <c r="K16" s="23">
        <v>0</v>
      </c>
      <c r="L16" s="23">
        <v>0</v>
      </c>
      <c r="M16" s="24">
        <f t="shared" si="5"/>
        <v>0</v>
      </c>
      <c r="N16" s="25">
        <v>0</v>
      </c>
      <c r="O16" s="25">
        <v>0</v>
      </c>
      <c r="P16" s="67">
        <f>E16-'R7.7.1'!E16</f>
        <v>-5</v>
      </c>
      <c r="Q16" s="67">
        <f t="shared" si="2"/>
        <v>0</v>
      </c>
    </row>
    <row r="17" spans="1:18" s="3" customFormat="1" ht="19.5" customHeight="1">
      <c r="A17" s="87" t="s">
        <v>107</v>
      </c>
      <c r="B17" s="87"/>
      <c r="C17" s="37">
        <v>151</v>
      </c>
      <c r="D17" s="37">
        <v>107</v>
      </c>
      <c r="E17" s="38">
        <f t="shared" si="3"/>
        <v>258</v>
      </c>
      <c r="F17" s="37">
        <v>218</v>
      </c>
      <c r="G17" s="16">
        <f t="shared" si="0"/>
        <v>-5</v>
      </c>
      <c r="H17" s="39">
        <v>3</v>
      </c>
      <c r="I17" s="39">
        <v>8</v>
      </c>
      <c r="J17" s="18">
        <f t="shared" si="4"/>
        <v>-5</v>
      </c>
      <c r="K17" s="39">
        <v>0</v>
      </c>
      <c r="L17" s="39">
        <v>0</v>
      </c>
      <c r="M17" s="18">
        <f t="shared" si="5"/>
        <v>0</v>
      </c>
      <c r="N17" s="40">
        <v>0</v>
      </c>
      <c r="O17" s="40">
        <v>0</v>
      </c>
      <c r="P17" s="67">
        <f>E17-'R7.7.1'!E17</f>
        <v>-5</v>
      </c>
      <c r="Q17" s="68">
        <f t="shared" si="2"/>
        <v>0</v>
      </c>
    </row>
    <row r="18" spans="1:18" s="3" customFormat="1" ht="20.100000000000001" customHeight="1">
      <c r="A18" s="88" t="s">
        <v>108</v>
      </c>
      <c r="B18" s="89"/>
      <c r="C18" s="41">
        <f>SUM(C6:C17)</f>
        <v>3581</v>
      </c>
      <c r="D18" s="41">
        <f>SUM(D6:D17)</f>
        <v>3479</v>
      </c>
      <c r="E18" s="38">
        <f>SUM(E6:E17)</f>
        <v>7060</v>
      </c>
      <c r="F18" s="41">
        <f>SUM(F6:F17)</f>
        <v>4270</v>
      </c>
      <c r="G18" s="16">
        <f t="shared" si="0"/>
        <v>-49</v>
      </c>
      <c r="H18" s="17">
        <f>H17+H5</f>
        <v>36</v>
      </c>
      <c r="I18" s="17">
        <f>I17+I5</f>
        <v>74</v>
      </c>
      <c r="J18" s="18">
        <f t="shared" si="4"/>
        <v>-38</v>
      </c>
      <c r="K18" s="17">
        <f>K17+K5</f>
        <v>0</v>
      </c>
      <c r="L18" s="17">
        <f>L17+L5</f>
        <v>12</v>
      </c>
      <c r="M18" s="18">
        <f t="shared" si="5"/>
        <v>-12</v>
      </c>
      <c r="N18" s="18">
        <f>N17+N5</f>
        <v>7</v>
      </c>
      <c r="O18" s="18">
        <f>O17+O5</f>
        <v>-6</v>
      </c>
      <c r="P18" s="67">
        <f>E18-'R7.7.1'!E18</f>
        <v>-49</v>
      </c>
      <c r="Q18" s="67">
        <f t="shared" si="2"/>
        <v>0</v>
      </c>
    </row>
    <row r="19" spans="1:18" ht="20.100000000000001" customHeight="1">
      <c r="A19" s="90" t="s">
        <v>109</v>
      </c>
      <c r="B19" s="90"/>
      <c r="C19" s="41">
        <f>SUM(C20:C22)</f>
        <v>2110</v>
      </c>
      <c r="D19" s="41">
        <f>SUM(D20:D22)</f>
        <v>2301</v>
      </c>
      <c r="E19" s="38">
        <f>SUM(E20:E22)</f>
        <v>4411</v>
      </c>
      <c r="F19" s="41">
        <f>SUM(F20:F22)</f>
        <v>2350</v>
      </c>
      <c r="G19" s="16">
        <f t="shared" si="0"/>
        <v>4</v>
      </c>
      <c r="H19" s="17">
        <f>SUM(H20:H22)</f>
        <v>15</v>
      </c>
      <c r="I19" s="17">
        <f>SUM(I20:I22)</f>
        <v>7</v>
      </c>
      <c r="J19" s="18">
        <f t="shared" si="4"/>
        <v>8</v>
      </c>
      <c r="K19" s="17">
        <f>SUM(K20:K22)</f>
        <v>1</v>
      </c>
      <c r="L19" s="17">
        <f>SUM(L20:L22)</f>
        <v>8</v>
      </c>
      <c r="M19" s="18">
        <f t="shared" si="5"/>
        <v>-7</v>
      </c>
      <c r="N19" s="18">
        <f>SUM(N20:N22)</f>
        <v>6</v>
      </c>
      <c r="O19" s="18">
        <f>SUM(O20:O22)</f>
        <v>-3</v>
      </c>
      <c r="P19" s="67">
        <f>E19-'R7.7.1'!E19</f>
        <v>4</v>
      </c>
      <c r="Q19" s="67">
        <f t="shared" si="2"/>
        <v>0</v>
      </c>
    </row>
    <row r="20" spans="1:18" ht="20.100000000000001" customHeight="1">
      <c r="A20" s="91" t="s">
        <v>110</v>
      </c>
      <c r="B20" s="91"/>
      <c r="C20" s="20">
        <v>765</v>
      </c>
      <c r="D20" s="20">
        <v>820</v>
      </c>
      <c r="E20" s="21">
        <f>SUM(C20:D20)</f>
        <v>1585</v>
      </c>
      <c r="F20" s="20">
        <v>853</v>
      </c>
      <c r="G20" s="22">
        <f t="shared" si="0"/>
        <v>1</v>
      </c>
      <c r="H20" s="42">
        <v>3</v>
      </c>
      <c r="I20" s="42">
        <v>3</v>
      </c>
      <c r="J20" s="43">
        <f t="shared" si="4"/>
        <v>0</v>
      </c>
      <c r="K20" s="42">
        <v>0</v>
      </c>
      <c r="L20" s="42">
        <v>2</v>
      </c>
      <c r="M20" s="43">
        <f t="shared" si="5"/>
        <v>-2</v>
      </c>
      <c r="N20" s="25">
        <v>3</v>
      </c>
      <c r="O20" s="26">
        <v>0</v>
      </c>
      <c r="P20" s="67">
        <f>E20-'R7.7.1'!E20</f>
        <v>1</v>
      </c>
      <c r="Q20" s="67">
        <f t="shared" si="2"/>
        <v>0</v>
      </c>
    </row>
    <row r="21" spans="1:18" ht="20.100000000000001" customHeight="1">
      <c r="A21" s="92" t="s">
        <v>111</v>
      </c>
      <c r="B21" s="92"/>
      <c r="C21" s="27">
        <v>913</v>
      </c>
      <c r="D21" s="27">
        <v>948</v>
      </c>
      <c r="E21" s="28">
        <f>SUM(C21:D21)</f>
        <v>1861</v>
      </c>
      <c r="F21" s="29">
        <v>969</v>
      </c>
      <c r="G21" s="30">
        <f t="shared" si="0"/>
        <v>-2</v>
      </c>
      <c r="H21" s="31">
        <v>8</v>
      </c>
      <c r="I21" s="31">
        <v>3</v>
      </c>
      <c r="J21" s="43">
        <f t="shared" si="4"/>
        <v>5</v>
      </c>
      <c r="K21" s="31">
        <v>0</v>
      </c>
      <c r="L21" s="31">
        <v>4</v>
      </c>
      <c r="M21" s="43">
        <f t="shared" si="5"/>
        <v>-4</v>
      </c>
      <c r="N21" s="33">
        <v>0</v>
      </c>
      <c r="O21" s="26">
        <v>-3</v>
      </c>
      <c r="P21" s="67">
        <f>E21-'R7.7.1'!E21</f>
        <v>-2</v>
      </c>
      <c r="Q21" s="67">
        <f t="shared" si="2"/>
        <v>0</v>
      </c>
      <c r="R21" s="44"/>
    </row>
    <row r="22" spans="1:18" ht="20.100000000000001" customHeight="1">
      <c r="A22" s="93" t="s">
        <v>112</v>
      </c>
      <c r="B22" s="93"/>
      <c r="C22" s="34">
        <v>432</v>
      </c>
      <c r="D22" s="34">
        <v>533</v>
      </c>
      <c r="E22" s="28">
        <f>SUM(C22:D22)</f>
        <v>965</v>
      </c>
      <c r="F22" s="34">
        <v>528</v>
      </c>
      <c r="G22" s="36">
        <f t="shared" si="0"/>
        <v>5</v>
      </c>
      <c r="H22" s="45">
        <v>4</v>
      </c>
      <c r="I22" s="45">
        <v>1</v>
      </c>
      <c r="J22" s="24">
        <f t="shared" si="4"/>
        <v>3</v>
      </c>
      <c r="K22" s="45">
        <v>1</v>
      </c>
      <c r="L22" s="45">
        <v>2</v>
      </c>
      <c r="M22" s="24">
        <f t="shared" si="5"/>
        <v>-1</v>
      </c>
      <c r="N22" s="46">
        <v>3</v>
      </c>
      <c r="O22" s="25">
        <v>0</v>
      </c>
      <c r="P22" s="67">
        <f>E22-'R7.7.1'!E22</f>
        <v>5</v>
      </c>
      <c r="Q22" s="67">
        <f t="shared" si="2"/>
        <v>0</v>
      </c>
    </row>
    <row r="23" spans="1:18" s="3" customFormat="1" ht="20.100000000000001" customHeight="1">
      <c r="A23" s="94" t="s">
        <v>107</v>
      </c>
      <c r="B23" s="94"/>
      <c r="C23" s="37">
        <v>179</v>
      </c>
      <c r="D23" s="37">
        <v>74</v>
      </c>
      <c r="E23" s="21">
        <f>SUM(C23:D23)</f>
        <v>253</v>
      </c>
      <c r="F23" s="37">
        <v>210</v>
      </c>
      <c r="G23" s="16">
        <f t="shared" si="0"/>
        <v>2</v>
      </c>
      <c r="H23" s="39">
        <v>25</v>
      </c>
      <c r="I23" s="39">
        <v>23</v>
      </c>
      <c r="J23" s="18">
        <f t="shared" si="4"/>
        <v>2</v>
      </c>
      <c r="K23" s="39">
        <v>0</v>
      </c>
      <c r="L23" s="39">
        <v>0</v>
      </c>
      <c r="M23" s="18">
        <f t="shared" si="5"/>
        <v>0</v>
      </c>
      <c r="N23" s="40">
        <v>0</v>
      </c>
      <c r="O23" s="40">
        <v>0</v>
      </c>
      <c r="P23" s="67">
        <f>E23-'R7.7.1'!E23</f>
        <v>2</v>
      </c>
      <c r="Q23" s="67">
        <f t="shared" si="2"/>
        <v>0</v>
      </c>
    </row>
    <row r="24" spans="1:18" ht="20.100000000000001" customHeight="1">
      <c r="A24" s="94" t="s">
        <v>113</v>
      </c>
      <c r="B24" s="94"/>
      <c r="C24" s="41">
        <f>SUM(C20:C23)</f>
        <v>2289</v>
      </c>
      <c r="D24" s="41">
        <f>SUM(D20:D23)</f>
        <v>2375</v>
      </c>
      <c r="E24" s="38">
        <f>SUM(E20:E23)</f>
        <v>4664</v>
      </c>
      <c r="F24" s="41">
        <f>SUM(F20:F23)</f>
        <v>2560</v>
      </c>
      <c r="G24" s="47">
        <f t="shared" si="0"/>
        <v>6</v>
      </c>
      <c r="H24" s="18">
        <f t="shared" ref="H24:O24" si="6">H19+H23</f>
        <v>40</v>
      </c>
      <c r="I24" s="18">
        <f t="shared" si="6"/>
        <v>30</v>
      </c>
      <c r="J24" s="18">
        <f t="shared" si="6"/>
        <v>10</v>
      </c>
      <c r="K24" s="17">
        <f t="shared" si="6"/>
        <v>1</v>
      </c>
      <c r="L24" s="17">
        <f t="shared" si="6"/>
        <v>8</v>
      </c>
      <c r="M24" s="18">
        <f t="shared" si="6"/>
        <v>-7</v>
      </c>
      <c r="N24" s="18">
        <f t="shared" si="6"/>
        <v>6</v>
      </c>
      <c r="O24" s="18">
        <f t="shared" si="6"/>
        <v>-3</v>
      </c>
      <c r="P24" s="67">
        <f>E24-'R7.7.1'!E24</f>
        <v>6</v>
      </c>
      <c r="Q24" s="67">
        <f t="shared" si="2"/>
        <v>0</v>
      </c>
    </row>
    <row r="25" spans="1:18" ht="20.100000000000001" customHeight="1">
      <c r="A25" s="90" t="s">
        <v>114</v>
      </c>
      <c r="B25" s="90"/>
      <c r="C25" s="41">
        <f>SUM(C26:C31)</f>
        <v>1138</v>
      </c>
      <c r="D25" s="41">
        <f>SUM(D26:D31)</f>
        <v>1268</v>
      </c>
      <c r="E25" s="38">
        <f>SUM(E26:E31)</f>
        <v>2406</v>
      </c>
      <c r="F25" s="41">
        <f>SUM(F26:F31)</f>
        <v>1401</v>
      </c>
      <c r="G25" s="16">
        <f t="shared" si="0"/>
        <v>-9</v>
      </c>
      <c r="H25" s="17">
        <f>SUM(H26:H31)</f>
        <v>3</v>
      </c>
      <c r="I25" s="17">
        <f>SUM(I26:I31)</f>
        <v>5</v>
      </c>
      <c r="J25" s="18">
        <f t="shared" ref="J25:J45" si="7">H25-I25</f>
        <v>-2</v>
      </c>
      <c r="K25" s="17">
        <f>SUM(K26:K31)</f>
        <v>0</v>
      </c>
      <c r="L25" s="17">
        <f>SUM(L26:L31)</f>
        <v>6</v>
      </c>
      <c r="M25" s="18">
        <f t="shared" ref="M25:M45" si="8">K25-L25</f>
        <v>-6</v>
      </c>
      <c r="N25" s="18">
        <f>SUM(N26:N31)</f>
        <v>0</v>
      </c>
      <c r="O25" s="18">
        <f>SUM(O26:O31)</f>
        <v>-1</v>
      </c>
      <c r="P25" s="67">
        <f>E25-'R7.7.1'!E25</f>
        <v>-9</v>
      </c>
      <c r="Q25" s="67">
        <f t="shared" si="2"/>
        <v>0</v>
      </c>
    </row>
    <row r="26" spans="1:18" ht="20.100000000000001" customHeight="1">
      <c r="A26" s="91" t="s">
        <v>115</v>
      </c>
      <c r="B26" s="91"/>
      <c r="C26" s="20">
        <v>162</v>
      </c>
      <c r="D26" s="20">
        <v>192</v>
      </c>
      <c r="E26" s="21">
        <f t="shared" ref="E26:E32" si="9">C26+D26</f>
        <v>354</v>
      </c>
      <c r="F26" s="20">
        <v>218</v>
      </c>
      <c r="G26" s="22">
        <f t="shared" si="0"/>
        <v>1</v>
      </c>
      <c r="H26" s="42">
        <v>1</v>
      </c>
      <c r="I26" s="42">
        <v>0</v>
      </c>
      <c r="J26" s="43">
        <f t="shared" si="7"/>
        <v>1</v>
      </c>
      <c r="K26" s="42">
        <v>0</v>
      </c>
      <c r="L26" s="42">
        <v>0</v>
      </c>
      <c r="M26" s="43">
        <f t="shared" si="8"/>
        <v>0</v>
      </c>
      <c r="N26" s="25">
        <v>0</v>
      </c>
      <c r="O26" s="26">
        <v>0</v>
      </c>
      <c r="P26" s="67">
        <f>E26-'R7.7.1'!E26</f>
        <v>1</v>
      </c>
      <c r="Q26" s="67">
        <f t="shared" si="2"/>
        <v>0</v>
      </c>
    </row>
    <row r="27" spans="1:18" ht="19.5" customHeight="1">
      <c r="A27" s="92" t="s">
        <v>116</v>
      </c>
      <c r="B27" s="92"/>
      <c r="C27" s="27">
        <v>115</v>
      </c>
      <c r="D27" s="27">
        <v>107</v>
      </c>
      <c r="E27" s="28">
        <f t="shared" si="9"/>
        <v>222</v>
      </c>
      <c r="F27" s="29">
        <v>124</v>
      </c>
      <c r="G27" s="30">
        <f t="shared" si="0"/>
        <v>-3</v>
      </c>
      <c r="H27" s="31">
        <v>0</v>
      </c>
      <c r="I27" s="31">
        <v>0</v>
      </c>
      <c r="J27" s="43">
        <f t="shared" si="7"/>
        <v>0</v>
      </c>
      <c r="K27" s="31">
        <v>0</v>
      </c>
      <c r="L27" s="31">
        <v>3</v>
      </c>
      <c r="M27" s="43">
        <f t="shared" si="8"/>
        <v>-3</v>
      </c>
      <c r="N27" s="33">
        <v>0</v>
      </c>
      <c r="O27" s="26">
        <v>0</v>
      </c>
      <c r="P27" s="67">
        <f>E27-'R7.7.1'!E27</f>
        <v>-3</v>
      </c>
      <c r="Q27" s="67">
        <f t="shared" si="2"/>
        <v>0</v>
      </c>
    </row>
    <row r="28" spans="1:18" ht="20.100000000000001" customHeight="1">
      <c r="A28" s="92" t="s">
        <v>117</v>
      </c>
      <c r="B28" s="92"/>
      <c r="C28" s="27">
        <v>205</v>
      </c>
      <c r="D28" s="27">
        <v>223</v>
      </c>
      <c r="E28" s="28">
        <f t="shared" si="9"/>
        <v>428</v>
      </c>
      <c r="F28" s="29">
        <v>264</v>
      </c>
      <c r="G28" s="30">
        <f t="shared" si="0"/>
        <v>-4</v>
      </c>
      <c r="H28" s="31">
        <v>1</v>
      </c>
      <c r="I28" s="31">
        <v>4</v>
      </c>
      <c r="J28" s="43">
        <f t="shared" si="7"/>
        <v>-3</v>
      </c>
      <c r="K28" s="31">
        <v>0</v>
      </c>
      <c r="L28" s="31">
        <v>1</v>
      </c>
      <c r="M28" s="43">
        <f t="shared" si="8"/>
        <v>-1</v>
      </c>
      <c r="N28" s="33">
        <v>0</v>
      </c>
      <c r="O28" s="26">
        <v>0</v>
      </c>
      <c r="P28" s="67">
        <f>E28-'R7.7.1'!E28</f>
        <v>-4</v>
      </c>
      <c r="Q28" s="67">
        <f t="shared" si="2"/>
        <v>0</v>
      </c>
    </row>
    <row r="29" spans="1:18" ht="20.100000000000001" customHeight="1">
      <c r="A29" s="92" t="s">
        <v>118</v>
      </c>
      <c r="B29" s="92"/>
      <c r="C29" s="27">
        <v>383</v>
      </c>
      <c r="D29" s="27">
        <v>456</v>
      </c>
      <c r="E29" s="28">
        <f t="shared" si="9"/>
        <v>839</v>
      </c>
      <c r="F29" s="29">
        <v>477</v>
      </c>
      <c r="G29" s="30">
        <f t="shared" si="0"/>
        <v>-2</v>
      </c>
      <c r="H29" s="31">
        <v>1</v>
      </c>
      <c r="I29" s="31">
        <v>1</v>
      </c>
      <c r="J29" s="43">
        <f t="shared" si="7"/>
        <v>0</v>
      </c>
      <c r="K29" s="31">
        <v>0</v>
      </c>
      <c r="L29" s="31">
        <v>1</v>
      </c>
      <c r="M29" s="43">
        <f t="shared" si="8"/>
        <v>-1</v>
      </c>
      <c r="N29" s="33">
        <v>0</v>
      </c>
      <c r="O29" s="26">
        <v>-1</v>
      </c>
      <c r="P29" s="67">
        <f>E29-'R7.7.1'!E29</f>
        <v>-2</v>
      </c>
      <c r="Q29" s="67">
        <f t="shared" si="2"/>
        <v>0</v>
      </c>
    </row>
    <row r="30" spans="1:18" ht="20.100000000000001" customHeight="1">
      <c r="A30" s="92" t="s">
        <v>119</v>
      </c>
      <c r="B30" s="92"/>
      <c r="C30" s="27">
        <v>158</v>
      </c>
      <c r="D30" s="27">
        <v>175</v>
      </c>
      <c r="E30" s="28">
        <f t="shared" si="9"/>
        <v>333</v>
      </c>
      <c r="F30" s="29">
        <v>181</v>
      </c>
      <c r="G30" s="30">
        <f t="shared" si="0"/>
        <v>0</v>
      </c>
      <c r="H30" s="31">
        <v>0</v>
      </c>
      <c r="I30" s="31">
        <v>0</v>
      </c>
      <c r="J30" s="43">
        <f t="shared" si="7"/>
        <v>0</v>
      </c>
      <c r="K30" s="31">
        <v>0</v>
      </c>
      <c r="L30" s="31">
        <v>0</v>
      </c>
      <c r="M30" s="43">
        <f t="shared" si="8"/>
        <v>0</v>
      </c>
      <c r="N30" s="33">
        <v>0</v>
      </c>
      <c r="O30" s="26">
        <v>0</v>
      </c>
      <c r="P30" s="67">
        <f>E30-'R7.7.1'!E30</f>
        <v>0</v>
      </c>
      <c r="Q30" s="67">
        <f t="shared" si="2"/>
        <v>0</v>
      </c>
    </row>
    <row r="31" spans="1:18" ht="20.100000000000001" customHeight="1">
      <c r="A31" s="93" t="s">
        <v>120</v>
      </c>
      <c r="B31" s="93"/>
      <c r="C31" s="34">
        <v>115</v>
      </c>
      <c r="D31" s="34">
        <v>115</v>
      </c>
      <c r="E31" s="48">
        <f t="shared" si="9"/>
        <v>230</v>
      </c>
      <c r="F31" s="34">
        <v>137</v>
      </c>
      <c r="G31" s="36">
        <f t="shared" si="0"/>
        <v>-1</v>
      </c>
      <c r="H31" s="45">
        <v>0</v>
      </c>
      <c r="I31" s="45">
        <v>0</v>
      </c>
      <c r="J31" s="24">
        <f t="shared" si="7"/>
        <v>0</v>
      </c>
      <c r="K31" s="45">
        <v>0</v>
      </c>
      <c r="L31" s="45">
        <v>1</v>
      </c>
      <c r="M31" s="24">
        <f t="shared" si="8"/>
        <v>-1</v>
      </c>
      <c r="N31" s="25">
        <v>0</v>
      </c>
      <c r="O31" s="25">
        <v>0</v>
      </c>
      <c r="P31" s="67">
        <f>E31-'R7.7.1'!E31</f>
        <v>-1</v>
      </c>
      <c r="Q31" s="67">
        <f t="shared" si="2"/>
        <v>0</v>
      </c>
    </row>
    <row r="32" spans="1:18" s="3" customFormat="1" ht="20.100000000000001" customHeight="1">
      <c r="A32" s="94" t="s">
        <v>107</v>
      </c>
      <c r="B32" s="94"/>
      <c r="C32" s="37">
        <v>249</v>
      </c>
      <c r="D32" s="37">
        <v>48</v>
      </c>
      <c r="E32" s="38">
        <f t="shared" si="9"/>
        <v>297</v>
      </c>
      <c r="F32" s="37">
        <v>262</v>
      </c>
      <c r="G32" s="16">
        <f t="shared" si="0"/>
        <v>-12</v>
      </c>
      <c r="H32" s="39">
        <v>12</v>
      </c>
      <c r="I32" s="39">
        <v>24</v>
      </c>
      <c r="J32" s="18">
        <f t="shared" si="7"/>
        <v>-12</v>
      </c>
      <c r="K32" s="39">
        <v>0</v>
      </c>
      <c r="L32" s="39">
        <v>0</v>
      </c>
      <c r="M32" s="18">
        <f t="shared" si="8"/>
        <v>0</v>
      </c>
      <c r="N32" s="40">
        <v>0</v>
      </c>
      <c r="O32" s="40">
        <v>0</v>
      </c>
      <c r="P32" s="67">
        <f>E32-'R7.7.1'!E32</f>
        <v>-12</v>
      </c>
      <c r="Q32" s="67">
        <f t="shared" si="2"/>
        <v>0</v>
      </c>
    </row>
    <row r="33" spans="1:17" ht="20.100000000000001" customHeight="1">
      <c r="A33" s="94" t="s">
        <v>121</v>
      </c>
      <c r="B33" s="94"/>
      <c r="C33" s="41">
        <f>SUM(C26:C32)</f>
        <v>1387</v>
      </c>
      <c r="D33" s="41">
        <f>SUM(D26:D32)</f>
        <v>1316</v>
      </c>
      <c r="E33" s="38">
        <f>SUM(E26:E32)</f>
        <v>2703</v>
      </c>
      <c r="F33" s="41">
        <f>SUM(F26:F32)</f>
        <v>1663</v>
      </c>
      <c r="G33" s="16">
        <f t="shared" si="0"/>
        <v>-21</v>
      </c>
      <c r="H33" s="17">
        <f>H32+H25</f>
        <v>15</v>
      </c>
      <c r="I33" s="17">
        <f>I32+I25</f>
        <v>29</v>
      </c>
      <c r="J33" s="18">
        <f t="shared" si="7"/>
        <v>-14</v>
      </c>
      <c r="K33" s="17">
        <f>K32+K25</f>
        <v>0</v>
      </c>
      <c r="L33" s="17">
        <f>L25+L32</f>
        <v>6</v>
      </c>
      <c r="M33" s="18">
        <f t="shared" si="8"/>
        <v>-6</v>
      </c>
      <c r="N33" s="18">
        <f>N32+N25</f>
        <v>0</v>
      </c>
      <c r="O33" s="18">
        <f>O25+O32</f>
        <v>-1</v>
      </c>
      <c r="P33" s="67">
        <f>E33-'R7.7.1'!E33</f>
        <v>-21</v>
      </c>
      <c r="Q33" s="67">
        <f t="shared" si="2"/>
        <v>0</v>
      </c>
    </row>
    <row r="34" spans="1:17" ht="20.100000000000001" customHeight="1">
      <c r="A34" s="90" t="s">
        <v>122</v>
      </c>
      <c r="B34" s="90"/>
      <c r="C34" s="41">
        <f>SUM(C35:C40)</f>
        <v>2793</v>
      </c>
      <c r="D34" s="41">
        <f>SUM(D35:D40)</f>
        <v>2906</v>
      </c>
      <c r="E34" s="38">
        <f>SUM(E35:E40)</f>
        <v>5699</v>
      </c>
      <c r="F34" s="41">
        <f>SUM(F35:F40)</f>
        <v>3101</v>
      </c>
      <c r="G34" s="16">
        <f t="shared" si="0"/>
        <v>-11</v>
      </c>
      <c r="H34" s="17">
        <f>SUM(H35:H40)</f>
        <v>8</v>
      </c>
      <c r="I34" s="17">
        <f>SUM(I35:I40)</f>
        <v>9</v>
      </c>
      <c r="J34" s="18">
        <f t="shared" si="7"/>
        <v>-1</v>
      </c>
      <c r="K34" s="17">
        <f>SUM(K35:K40)</f>
        <v>1</v>
      </c>
      <c r="L34" s="17">
        <f>SUM(L35:L40)</f>
        <v>8</v>
      </c>
      <c r="M34" s="18">
        <f t="shared" si="8"/>
        <v>-7</v>
      </c>
      <c r="N34" s="18">
        <f>SUM(N35:N40)</f>
        <v>8</v>
      </c>
      <c r="O34" s="18">
        <f>SUM(O35:O40)</f>
        <v>-11</v>
      </c>
      <c r="P34" s="67">
        <f>E34-'R7.7.1'!E34</f>
        <v>-11</v>
      </c>
      <c r="Q34" s="67">
        <f t="shared" si="2"/>
        <v>0</v>
      </c>
    </row>
    <row r="35" spans="1:17" ht="20.100000000000001" customHeight="1">
      <c r="A35" s="91" t="s">
        <v>123</v>
      </c>
      <c r="B35" s="91"/>
      <c r="C35" s="20">
        <v>262</v>
      </c>
      <c r="D35" s="20">
        <v>291</v>
      </c>
      <c r="E35" s="21">
        <f t="shared" ref="E35:E41" si="10">SUM(C35:D35)</f>
        <v>553</v>
      </c>
      <c r="F35" s="20">
        <v>319</v>
      </c>
      <c r="G35" s="22">
        <f t="shared" si="0"/>
        <v>-1</v>
      </c>
      <c r="H35" s="42">
        <v>1</v>
      </c>
      <c r="I35" s="42">
        <v>1</v>
      </c>
      <c r="J35" s="43">
        <f t="shared" si="7"/>
        <v>0</v>
      </c>
      <c r="K35" s="42">
        <v>0</v>
      </c>
      <c r="L35" s="42">
        <v>1</v>
      </c>
      <c r="M35" s="43">
        <f t="shared" si="8"/>
        <v>-1</v>
      </c>
      <c r="N35" s="25">
        <v>1</v>
      </c>
      <c r="O35" s="26">
        <v>-1</v>
      </c>
      <c r="P35" s="67">
        <f>E35-'R7.7.1'!E35</f>
        <v>-1</v>
      </c>
      <c r="Q35" s="67">
        <f t="shared" si="2"/>
        <v>0</v>
      </c>
    </row>
    <row r="36" spans="1:17" ht="20.100000000000001" customHeight="1">
      <c r="A36" s="92" t="s">
        <v>124</v>
      </c>
      <c r="B36" s="92"/>
      <c r="C36" s="27">
        <v>947</v>
      </c>
      <c r="D36" s="27">
        <v>972</v>
      </c>
      <c r="E36" s="28">
        <f t="shared" si="10"/>
        <v>1919</v>
      </c>
      <c r="F36" s="29">
        <v>981</v>
      </c>
      <c r="G36" s="30">
        <f t="shared" si="0"/>
        <v>-10</v>
      </c>
      <c r="H36" s="31">
        <v>0</v>
      </c>
      <c r="I36" s="31">
        <v>3</v>
      </c>
      <c r="J36" s="43">
        <f t="shared" si="7"/>
        <v>-3</v>
      </c>
      <c r="K36" s="31">
        <v>1</v>
      </c>
      <c r="L36" s="31">
        <v>2</v>
      </c>
      <c r="M36" s="43">
        <f t="shared" si="8"/>
        <v>-1</v>
      </c>
      <c r="N36" s="33">
        <v>1</v>
      </c>
      <c r="O36" s="26">
        <v>-7</v>
      </c>
      <c r="P36" s="67">
        <f>E36-'R7.7.1'!E36</f>
        <v>-10</v>
      </c>
      <c r="Q36" s="67">
        <f t="shared" si="2"/>
        <v>0</v>
      </c>
    </row>
    <row r="37" spans="1:17" ht="20.100000000000001" customHeight="1">
      <c r="A37" s="92" t="s">
        <v>125</v>
      </c>
      <c r="B37" s="92"/>
      <c r="C37" s="27">
        <v>190</v>
      </c>
      <c r="D37" s="27">
        <v>177</v>
      </c>
      <c r="E37" s="28">
        <f t="shared" si="10"/>
        <v>367</v>
      </c>
      <c r="F37" s="29">
        <v>206</v>
      </c>
      <c r="G37" s="30">
        <f t="shared" si="0"/>
        <v>1</v>
      </c>
      <c r="H37" s="31">
        <v>1</v>
      </c>
      <c r="I37" s="31">
        <v>0</v>
      </c>
      <c r="J37" s="43">
        <f t="shared" si="7"/>
        <v>1</v>
      </c>
      <c r="K37" s="31">
        <v>0</v>
      </c>
      <c r="L37" s="31">
        <v>1</v>
      </c>
      <c r="M37" s="43">
        <f t="shared" si="8"/>
        <v>-1</v>
      </c>
      <c r="N37" s="33">
        <v>1</v>
      </c>
      <c r="O37" s="26">
        <v>0</v>
      </c>
      <c r="P37" s="67">
        <f>E37-'R7.7.1'!E37</f>
        <v>1</v>
      </c>
      <c r="Q37" s="67">
        <f t="shared" si="2"/>
        <v>0</v>
      </c>
    </row>
    <row r="38" spans="1:17" ht="20.100000000000001" customHeight="1">
      <c r="A38" s="92" t="s">
        <v>126</v>
      </c>
      <c r="B38" s="92"/>
      <c r="C38" s="27">
        <v>313</v>
      </c>
      <c r="D38" s="27">
        <v>331</v>
      </c>
      <c r="E38" s="28">
        <f t="shared" si="10"/>
        <v>644</v>
      </c>
      <c r="F38" s="29">
        <v>367</v>
      </c>
      <c r="G38" s="30">
        <f t="shared" si="0"/>
        <v>0</v>
      </c>
      <c r="H38" s="31">
        <v>2</v>
      </c>
      <c r="I38" s="31">
        <v>0</v>
      </c>
      <c r="J38" s="43">
        <f t="shared" si="7"/>
        <v>2</v>
      </c>
      <c r="K38" s="31">
        <v>0</v>
      </c>
      <c r="L38" s="31">
        <v>1</v>
      </c>
      <c r="M38" s="43">
        <f t="shared" si="8"/>
        <v>-1</v>
      </c>
      <c r="N38" s="33">
        <v>1</v>
      </c>
      <c r="O38" s="26">
        <v>-2</v>
      </c>
      <c r="P38" s="67">
        <f>E38-'R7.7.1'!E38</f>
        <v>0</v>
      </c>
      <c r="Q38" s="67">
        <f t="shared" si="2"/>
        <v>0</v>
      </c>
    </row>
    <row r="39" spans="1:17" ht="20.100000000000001" customHeight="1">
      <c r="A39" s="92" t="s">
        <v>127</v>
      </c>
      <c r="B39" s="92"/>
      <c r="C39" s="27">
        <v>487</v>
      </c>
      <c r="D39" s="27">
        <v>517</v>
      </c>
      <c r="E39" s="28">
        <f t="shared" si="10"/>
        <v>1004</v>
      </c>
      <c r="F39" s="29">
        <v>573</v>
      </c>
      <c r="G39" s="30">
        <f t="shared" si="0"/>
        <v>1</v>
      </c>
      <c r="H39" s="31">
        <v>1</v>
      </c>
      <c r="I39" s="31">
        <v>0</v>
      </c>
      <c r="J39" s="43">
        <f t="shared" si="7"/>
        <v>1</v>
      </c>
      <c r="K39" s="31">
        <v>0</v>
      </c>
      <c r="L39" s="31">
        <v>1</v>
      </c>
      <c r="M39" s="43">
        <f t="shared" si="8"/>
        <v>-1</v>
      </c>
      <c r="N39" s="33">
        <v>2</v>
      </c>
      <c r="O39" s="26">
        <v>-1</v>
      </c>
      <c r="P39" s="67">
        <f>E39-'R7.7.1'!E39</f>
        <v>1</v>
      </c>
      <c r="Q39" s="67">
        <f t="shared" si="2"/>
        <v>0</v>
      </c>
    </row>
    <row r="40" spans="1:17" ht="20.100000000000001" customHeight="1">
      <c r="A40" s="93" t="s">
        <v>128</v>
      </c>
      <c r="B40" s="93"/>
      <c r="C40" s="34">
        <v>594</v>
      </c>
      <c r="D40" s="34">
        <v>618</v>
      </c>
      <c r="E40" s="49">
        <f t="shared" si="10"/>
        <v>1212</v>
      </c>
      <c r="F40" s="34">
        <v>655</v>
      </c>
      <c r="G40" s="36">
        <f t="shared" si="0"/>
        <v>-2</v>
      </c>
      <c r="H40" s="45">
        <v>3</v>
      </c>
      <c r="I40" s="45">
        <v>5</v>
      </c>
      <c r="J40" s="24">
        <f t="shared" si="7"/>
        <v>-2</v>
      </c>
      <c r="K40" s="45">
        <v>0</v>
      </c>
      <c r="L40" s="45">
        <v>2</v>
      </c>
      <c r="M40" s="24">
        <f t="shared" si="8"/>
        <v>-2</v>
      </c>
      <c r="N40" s="25">
        <v>2</v>
      </c>
      <c r="O40" s="25">
        <v>0</v>
      </c>
      <c r="P40" s="67">
        <f>E40-'R7.7.1'!E40</f>
        <v>-2</v>
      </c>
      <c r="Q40" s="67">
        <f t="shared" si="2"/>
        <v>0</v>
      </c>
    </row>
    <row r="41" spans="1:17" s="3" customFormat="1" ht="20.100000000000001" customHeight="1">
      <c r="A41" s="94" t="s">
        <v>107</v>
      </c>
      <c r="B41" s="94"/>
      <c r="C41" s="37">
        <v>68</v>
      </c>
      <c r="D41" s="37">
        <v>71</v>
      </c>
      <c r="E41" s="38">
        <f t="shared" si="10"/>
        <v>139</v>
      </c>
      <c r="F41" s="37">
        <v>103</v>
      </c>
      <c r="G41" s="16">
        <f t="shared" si="0"/>
        <v>-9</v>
      </c>
      <c r="H41" s="39">
        <v>4</v>
      </c>
      <c r="I41" s="39">
        <v>13</v>
      </c>
      <c r="J41" s="18">
        <f t="shared" si="7"/>
        <v>-9</v>
      </c>
      <c r="K41" s="39">
        <v>0</v>
      </c>
      <c r="L41" s="39">
        <v>0</v>
      </c>
      <c r="M41" s="18">
        <f t="shared" si="8"/>
        <v>0</v>
      </c>
      <c r="N41" s="40">
        <v>0</v>
      </c>
      <c r="O41" s="40">
        <v>0</v>
      </c>
      <c r="P41" s="67">
        <f>E41-'R7.7.1'!E41</f>
        <v>-9</v>
      </c>
      <c r="Q41" s="67">
        <f t="shared" si="2"/>
        <v>0</v>
      </c>
    </row>
    <row r="42" spans="1:17" ht="20.100000000000001" customHeight="1">
      <c r="A42" s="95" t="s">
        <v>129</v>
      </c>
      <c r="B42" s="95"/>
      <c r="C42" s="14">
        <f>SUM(C35:C41)</f>
        <v>2861</v>
      </c>
      <c r="D42" s="14">
        <f>SUM(D35:D41)</f>
        <v>2977</v>
      </c>
      <c r="E42" s="15">
        <f>SUM(E35:E41)</f>
        <v>5838</v>
      </c>
      <c r="F42" s="14">
        <f>SUM(F35:F41)</f>
        <v>3204</v>
      </c>
      <c r="G42" s="16">
        <f t="shared" si="0"/>
        <v>-20</v>
      </c>
      <c r="H42" s="17">
        <f>H41+H34</f>
        <v>12</v>
      </c>
      <c r="I42" s="17">
        <f>I41+I34</f>
        <v>22</v>
      </c>
      <c r="J42" s="18">
        <f t="shared" si="7"/>
        <v>-10</v>
      </c>
      <c r="K42" s="17">
        <f>K41+K34</f>
        <v>1</v>
      </c>
      <c r="L42" s="17">
        <f>L41+L34</f>
        <v>8</v>
      </c>
      <c r="M42" s="18">
        <f t="shared" si="8"/>
        <v>-7</v>
      </c>
      <c r="N42" s="18">
        <f>N41+N34</f>
        <v>8</v>
      </c>
      <c r="O42" s="18">
        <f>O41+O34</f>
        <v>-11</v>
      </c>
      <c r="P42" s="67">
        <f>E42-'R7.7.1'!E42</f>
        <v>-20</v>
      </c>
      <c r="Q42" s="67">
        <f t="shared" si="2"/>
        <v>0</v>
      </c>
    </row>
    <row r="43" spans="1:17" ht="20.100000000000001" customHeight="1">
      <c r="A43" s="96" t="s">
        <v>130</v>
      </c>
      <c r="B43" s="51" t="s">
        <v>131</v>
      </c>
      <c r="C43" s="52">
        <f>C5+C19+C25+C34</f>
        <v>9471</v>
      </c>
      <c r="D43" s="52">
        <f>D5+D19+D25+D34</f>
        <v>9847</v>
      </c>
      <c r="E43" s="52">
        <f>E5+E19+E25+E34</f>
        <v>19318</v>
      </c>
      <c r="F43" s="52">
        <f>F5+F19+F25+F34</f>
        <v>10904</v>
      </c>
      <c r="G43" s="53">
        <f t="shared" si="0"/>
        <v>-60</v>
      </c>
      <c r="H43" s="54">
        <f>H34+H25+H19+H5</f>
        <v>59</v>
      </c>
      <c r="I43" s="54">
        <f>I34+I25+I19+I5</f>
        <v>87</v>
      </c>
      <c r="J43" s="54">
        <f t="shared" si="7"/>
        <v>-28</v>
      </c>
      <c r="K43" s="54">
        <f>K34+K25+K19+K5</f>
        <v>2</v>
      </c>
      <c r="L43" s="54">
        <f>L34+L25+L19+L5</f>
        <v>34</v>
      </c>
      <c r="M43" s="54">
        <f t="shared" si="8"/>
        <v>-32</v>
      </c>
      <c r="N43" s="54">
        <f>N34+N25+N19+N5</f>
        <v>21</v>
      </c>
      <c r="O43" s="54">
        <f>O34+O25+O19+O5</f>
        <v>-21</v>
      </c>
      <c r="P43" s="67">
        <f>E43-'R7.7.1'!E43</f>
        <v>-60</v>
      </c>
      <c r="Q43" s="67">
        <f t="shared" si="2"/>
        <v>0</v>
      </c>
    </row>
    <row r="44" spans="1:17" ht="20.100000000000001" customHeight="1">
      <c r="A44" s="97"/>
      <c r="B44" s="55" t="s">
        <v>132</v>
      </c>
      <c r="C44" s="52">
        <f>C17+C23+C32+C41</f>
        <v>647</v>
      </c>
      <c r="D44" s="52">
        <f>D17+D23+D32+D41</f>
        <v>300</v>
      </c>
      <c r="E44" s="52">
        <f>E17+E23+E32+E41</f>
        <v>947</v>
      </c>
      <c r="F44" s="52">
        <f>F17+F23+F32+F41</f>
        <v>793</v>
      </c>
      <c r="G44" s="56">
        <f t="shared" si="0"/>
        <v>-24</v>
      </c>
      <c r="H44" s="40">
        <f>H41+H32+H23+H17</f>
        <v>44</v>
      </c>
      <c r="I44" s="40">
        <f>I41+I32+I23+I17</f>
        <v>68</v>
      </c>
      <c r="J44" s="40">
        <f t="shared" si="7"/>
        <v>-24</v>
      </c>
      <c r="K44" s="39">
        <f>K41+K32+K23+K17</f>
        <v>0</v>
      </c>
      <c r="L44" s="40">
        <f>L41+L32+L23+L17</f>
        <v>0</v>
      </c>
      <c r="M44" s="40">
        <f t="shared" si="8"/>
        <v>0</v>
      </c>
      <c r="N44" s="40">
        <f>N41+N32+N23+N17</f>
        <v>0</v>
      </c>
      <c r="O44" s="40">
        <f>O41+O32+O23+O17</f>
        <v>0</v>
      </c>
      <c r="P44" s="67">
        <f>E44-'R7.7.1'!E44</f>
        <v>-24</v>
      </c>
      <c r="Q44" s="67">
        <f t="shared" si="2"/>
        <v>0</v>
      </c>
    </row>
    <row r="45" spans="1:17" ht="20.100000000000001" customHeight="1">
      <c r="A45" s="98"/>
      <c r="B45" s="51" t="s">
        <v>133</v>
      </c>
      <c r="C45" s="52">
        <f>C43+C44</f>
        <v>10118</v>
      </c>
      <c r="D45" s="52">
        <f>D43+D44</f>
        <v>10147</v>
      </c>
      <c r="E45" s="52">
        <f>C45+D45</f>
        <v>20265</v>
      </c>
      <c r="F45" s="52">
        <f>F43+F44</f>
        <v>11697</v>
      </c>
      <c r="G45" s="53">
        <f t="shared" si="0"/>
        <v>-84</v>
      </c>
      <c r="H45" s="54">
        <f>H42+H33+H24+H18</f>
        <v>103</v>
      </c>
      <c r="I45" s="54">
        <f>I42+I33+I24+I18</f>
        <v>155</v>
      </c>
      <c r="J45" s="54">
        <f t="shared" si="7"/>
        <v>-52</v>
      </c>
      <c r="K45" s="57">
        <f>K42+K33+K24+K18</f>
        <v>2</v>
      </c>
      <c r="L45" s="57">
        <f>L42+L33+L24+L18</f>
        <v>34</v>
      </c>
      <c r="M45" s="54">
        <f t="shared" si="8"/>
        <v>-32</v>
      </c>
      <c r="N45" s="54">
        <f>N42+N33+N24+N18</f>
        <v>21</v>
      </c>
      <c r="O45" s="54">
        <f>O42+O33+O24+O18</f>
        <v>-21</v>
      </c>
      <c r="P45" s="67">
        <f>E45-'R7.7.1'!E45</f>
        <v>-84</v>
      </c>
      <c r="Q45" s="67">
        <f t="shared" si="2"/>
        <v>0</v>
      </c>
    </row>
    <row r="46" spans="1:17" s="4" customFormat="1" ht="20.100000000000001" customHeight="1">
      <c r="A46" s="99" t="s">
        <v>134</v>
      </c>
      <c r="B46" s="50" t="s">
        <v>135</v>
      </c>
      <c r="C46" s="58">
        <f>C43-'R7.7.1'!C43</f>
        <v>-35</v>
      </c>
      <c r="D46" s="58">
        <f>D43-'R7.7.1'!D43</f>
        <v>-25</v>
      </c>
      <c r="E46" s="59">
        <f>E43-'R7.7.1'!E43</f>
        <v>-60</v>
      </c>
      <c r="F46" s="60">
        <f>F43-'R7.7.1'!F43</f>
        <v>-17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136</v>
      </c>
      <c r="C47" s="58">
        <f>C45-'R7.7.1'!C45</f>
        <v>-49</v>
      </c>
      <c r="D47" s="58">
        <f>D45-'R7.7.1'!D45</f>
        <v>-35</v>
      </c>
      <c r="E47" s="59">
        <f>E45-'R7.7.1'!E45</f>
        <v>-84</v>
      </c>
      <c r="F47" s="60">
        <f>F45-'R7.7.1'!F45</f>
        <v>-41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137</v>
      </c>
      <c r="B49" s="101"/>
    </row>
    <row r="50" spans="1:6">
      <c r="A50" s="65"/>
      <c r="C50" s="69" t="s">
        <v>138</v>
      </c>
      <c r="D50" s="71"/>
      <c r="E50" s="69" t="s">
        <v>139</v>
      </c>
      <c r="F50" s="71"/>
    </row>
    <row r="51" spans="1:6">
      <c r="A51" s="102" t="s">
        <v>140</v>
      </c>
      <c r="B51" s="103"/>
      <c r="C51" s="104">
        <v>9194</v>
      </c>
      <c r="D51" s="105"/>
      <c r="E51" s="106">
        <v>0.47589999999999999</v>
      </c>
      <c r="F51" s="107"/>
    </row>
    <row r="52" spans="1:6">
      <c r="A52" s="102" t="s">
        <v>136</v>
      </c>
      <c r="B52" s="103"/>
      <c r="C52" s="104">
        <v>9210</v>
      </c>
      <c r="D52" s="105"/>
      <c r="E52" s="106">
        <v>0.45450000000000002</v>
      </c>
      <c r="F52" s="107"/>
    </row>
  </sheetData>
  <autoFilter ref="A2:Q47" xr:uid="{0995D000-ED40-4EDD-9246-DA08B64EB5C3}">
    <filterColumn colId="0" showButton="0"/>
    <filterColumn colId="13" showButton="0"/>
  </autoFilter>
  <mergeCells count="63">
    <mergeCell ref="A1:O1"/>
    <mergeCell ref="A2:B4"/>
    <mergeCell ref="C2:C4"/>
    <mergeCell ref="D2:D4"/>
    <mergeCell ref="E2:E4"/>
    <mergeCell ref="F2:F4"/>
    <mergeCell ref="N2:O2"/>
    <mergeCell ref="P2:P4"/>
    <mergeCell ref="Q2:Q4"/>
    <mergeCell ref="H3:H4"/>
    <mergeCell ref="I3:I4"/>
    <mergeCell ref="K3:K4"/>
    <mergeCell ref="L3:L4"/>
    <mergeCell ref="N3:O3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A45"/>
    <mergeCell ref="A46:A47"/>
    <mergeCell ref="A49:B49"/>
    <mergeCell ref="E50:F50"/>
    <mergeCell ref="A51:B51"/>
    <mergeCell ref="C51:D51"/>
    <mergeCell ref="E51:F51"/>
    <mergeCell ref="A52:B52"/>
    <mergeCell ref="C52:D52"/>
    <mergeCell ref="E52:F52"/>
    <mergeCell ref="C50:D50"/>
  </mergeCells>
  <phoneticPr fontId="24"/>
  <pageMargins left="0.7" right="0.7" top="0.75" bottom="0.75" header="0.3" footer="0.3"/>
  <pageSetup paperSize="9" scale="64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EA63B-B0CB-49DB-A1A6-080EA3BFEA32}">
  <sheetPr>
    <tabColor indexed="52"/>
    <pageSetUpPr fitToPage="1"/>
  </sheetPr>
  <dimension ref="A1:R52"/>
  <sheetViews>
    <sheetView view="pageBreakPreview" zoomScaleNormal="85" zoomScaleSheetLayoutView="100" workbookViewId="0">
      <pane xSplit="2" ySplit="4" topLeftCell="C5" activePane="bottomRight" state="frozen"/>
      <selection pane="topRight"/>
      <selection pane="bottomLeft"/>
      <selection pane="bottomRight" activeCell="N42" sqref="N42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7" width="10.5" style="1" customWidth="1"/>
    <col min="18" max="16384" width="9" style="1"/>
  </cols>
  <sheetData>
    <row r="1" spans="1:17" ht="36" customHeight="1">
      <c r="A1" s="69" t="s">
        <v>142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73</v>
      </c>
      <c r="D2" s="72" t="s">
        <v>74</v>
      </c>
      <c r="E2" s="72" t="s">
        <v>75</v>
      </c>
      <c r="F2" s="75" t="s">
        <v>76</v>
      </c>
      <c r="G2" s="7" t="s">
        <v>77</v>
      </c>
      <c r="H2" s="5"/>
      <c r="I2" s="6"/>
      <c r="J2" s="8" t="s">
        <v>78</v>
      </c>
      <c r="K2" s="5"/>
      <c r="L2" s="6"/>
      <c r="M2" s="8" t="s">
        <v>79</v>
      </c>
      <c r="N2" s="78" t="s">
        <v>80</v>
      </c>
      <c r="O2" s="79"/>
      <c r="P2" s="109" t="s">
        <v>81</v>
      </c>
      <c r="Q2" s="109" t="s">
        <v>82</v>
      </c>
    </row>
    <row r="3" spans="1:17" ht="18" customHeight="1">
      <c r="A3" s="73"/>
      <c r="B3" s="73"/>
      <c r="C3" s="73"/>
      <c r="D3" s="73"/>
      <c r="E3" s="73"/>
      <c r="F3" s="76"/>
      <c r="G3" s="10" t="s">
        <v>83</v>
      </c>
      <c r="H3" s="72" t="s">
        <v>84</v>
      </c>
      <c r="I3" s="72" t="s">
        <v>85</v>
      </c>
      <c r="J3" s="9" t="s">
        <v>86</v>
      </c>
      <c r="K3" s="72" t="s">
        <v>87</v>
      </c>
      <c r="L3" s="72" t="s">
        <v>88</v>
      </c>
      <c r="M3" s="9" t="s">
        <v>86</v>
      </c>
      <c r="N3" s="77" t="s">
        <v>89</v>
      </c>
      <c r="O3" s="81"/>
      <c r="P3" s="109"/>
      <c r="Q3" s="109"/>
    </row>
    <row r="4" spans="1:17" ht="20.25" customHeight="1">
      <c r="A4" s="74"/>
      <c r="B4" s="74"/>
      <c r="C4" s="74"/>
      <c r="D4" s="74"/>
      <c r="E4" s="74"/>
      <c r="F4" s="77"/>
      <c r="G4" s="12" t="s">
        <v>90</v>
      </c>
      <c r="H4" s="74"/>
      <c r="I4" s="74"/>
      <c r="J4" s="11" t="s">
        <v>91</v>
      </c>
      <c r="K4" s="74"/>
      <c r="L4" s="74"/>
      <c r="M4" s="11" t="s">
        <v>92</v>
      </c>
      <c r="N4" s="13" t="s">
        <v>93</v>
      </c>
      <c r="O4" s="13" t="s">
        <v>94</v>
      </c>
      <c r="P4" s="109"/>
      <c r="Q4" s="109"/>
    </row>
    <row r="5" spans="1:17" ht="20.100000000000001" customHeight="1">
      <c r="A5" s="108" t="s">
        <v>95</v>
      </c>
      <c r="B5" s="108"/>
      <c r="C5" s="14">
        <f>SUM(C6:C16)</f>
        <v>3430</v>
      </c>
      <c r="D5" s="14">
        <f>SUM(D6:D16)</f>
        <v>3374</v>
      </c>
      <c r="E5" s="15">
        <f>SUM(E6:E16)</f>
        <v>6804</v>
      </c>
      <c r="F5" s="14">
        <f>SUM(F6:F16)</f>
        <v>4048</v>
      </c>
      <c r="G5" s="16">
        <f t="shared" ref="G5:G45" si="0">J5+M5+N5+O5</f>
        <v>2</v>
      </c>
      <c r="H5" s="17">
        <f t="shared" ref="H5:O5" si="1">SUM(H6:H16)</f>
        <v>58</v>
      </c>
      <c r="I5" s="17">
        <f t="shared" si="1"/>
        <v>44</v>
      </c>
      <c r="J5" s="18">
        <f t="shared" si="1"/>
        <v>14</v>
      </c>
      <c r="K5" s="17">
        <f t="shared" si="1"/>
        <v>1</v>
      </c>
      <c r="L5" s="17">
        <f t="shared" si="1"/>
        <v>12</v>
      </c>
      <c r="M5" s="18">
        <f t="shared" si="1"/>
        <v>-11</v>
      </c>
      <c r="N5" s="18">
        <f t="shared" si="1"/>
        <v>4</v>
      </c>
      <c r="O5" s="18">
        <f t="shared" si="1"/>
        <v>-5</v>
      </c>
      <c r="P5" s="67">
        <f>E5-'R7.8.1'!E5</f>
        <v>2</v>
      </c>
      <c r="Q5" s="67">
        <f t="shared" ref="Q5:Q45" si="2">P5-G5</f>
        <v>0</v>
      </c>
    </row>
    <row r="6" spans="1:17" ht="20.100000000000001" customHeight="1">
      <c r="A6" s="83" t="s">
        <v>96</v>
      </c>
      <c r="B6" s="83"/>
      <c r="C6" s="20">
        <v>506</v>
      </c>
      <c r="D6" s="20">
        <v>619</v>
      </c>
      <c r="E6" s="21">
        <f t="shared" ref="E6:E17" si="3">SUM(C6:D6)</f>
        <v>1125</v>
      </c>
      <c r="F6" s="20">
        <v>645</v>
      </c>
      <c r="G6" s="22">
        <f t="shared" si="0"/>
        <v>0</v>
      </c>
      <c r="H6" s="23">
        <v>1</v>
      </c>
      <c r="I6" s="23">
        <v>3</v>
      </c>
      <c r="J6" s="24">
        <f t="shared" ref="J6:J23" si="4">H6-I6</f>
        <v>-2</v>
      </c>
      <c r="K6" s="23">
        <v>0</v>
      </c>
      <c r="L6" s="23">
        <v>0</v>
      </c>
      <c r="M6" s="24">
        <f t="shared" ref="M6:M23" si="5">K6-L6</f>
        <v>0</v>
      </c>
      <c r="N6" s="25">
        <v>2</v>
      </c>
      <c r="O6" s="26">
        <v>0</v>
      </c>
      <c r="P6" s="67">
        <f>E6-'R7.8.1'!E6</f>
        <v>0</v>
      </c>
      <c r="Q6" s="67">
        <f t="shared" si="2"/>
        <v>0</v>
      </c>
    </row>
    <row r="7" spans="1:17" ht="20.100000000000001" customHeight="1">
      <c r="A7" s="84" t="s">
        <v>97</v>
      </c>
      <c r="B7" s="84"/>
      <c r="C7" s="27">
        <v>421</v>
      </c>
      <c r="D7" s="27">
        <v>311</v>
      </c>
      <c r="E7" s="28">
        <f t="shared" si="3"/>
        <v>732</v>
      </c>
      <c r="F7" s="29">
        <v>451</v>
      </c>
      <c r="G7" s="30">
        <f t="shared" si="0"/>
        <v>-1</v>
      </c>
      <c r="H7" s="31">
        <v>14</v>
      </c>
      <c r="I7" s="31">
        <v>13</v>
      </c>
      <c r="J7" s="32">
        <f t="shared" si="4"/>
        <v>1</v>
      </c>
      <c r="K7" s="31">
        <v>0</v>
      </c>
      <c r="L7" s="31">
        <v>2</v>
      </c>
      <c r="M7" s="32">
        <f t="shared" si="5"/>
        <v>-2</v>
      </c>
      <c r="N7" s="33">
        <v>1</v>
      </c>
      <c r="O7" s="26">
        <v>-1</v>
      </c>
      <c r="P7" s="67">
        <f>E7-'R7.8.1'!E7</f>
        <v>-1</v>
      </c>
      <c r="Q7" s="67">
        <f t="shared" si="2"/>
        <v>0</v>
      </c>
    </row>
    <row r="8" spans="1:17" ht="20.100000000000001" customHeight="1">
      <c r="A8" s="84" t="s">
        <v>98</v>
      </c>
      <c r="B8" s="84"/>
      <c r="C8" s="27">
        <v>243</v>
      </c>
      <c r="D8" s="27">
        <v>256</v>
      </c>
      <c r="E8" s="28">
        <f t="shared" si="3"/>
        <v>499</v>
      </c>
      <c r="F8" s="29">
        <v>269</v>
      </c>
      <c r="G8" s="30">
        <f t="shared" si="0"/>
        <v>-3</v>
      </c>
      <c r="H8" s="31">
        <v>5</v>
      </c>
      <c r="I8" s="31">
        <v>4</v>
      </c>
      <c r="J8" s="32">
        <f t="shared" si="4"/>
        <v>1</v>
      </c>
      <c r="K8" s="31">
        <v>0</v>
      </c>
      <c r="L8" s="31">
        <v>4</v>
      </c>
      <c r="M8" s="32">
        <f t="shared" si="5"/>
        <v>-4</v>
      </c>
      <c r="N8" s="33">
        <v>0</v>
      </c>
      <c r="O8" s="26">
        <v>0</v>
      </c>
      <c r="P8" s="67">
        <f>E8-'R7.8.1'!E8</f>
        <v>-3</v>
      </c>
      <c r="Q8" s="67">
        <f t="shared" si="2"/>
        <v>0</v>
      </c>
    </row>
    <row r="9" spans="1:17" ht="20.100000000000001" customHeight="1">
      <c r="A9" s="84" t="s">
        <v>99</v>
      </c>
      <c r="B9" s="84"/>
      <c r="C9" s="27">
        <v>162</v>
      </c>
      <c r="D9" s="27">
        <v>179</v>
      </c>
      <c r="E9" s="28">
        <f t="shared" si="3"/>
        <v>341</v>
      </c>
      <c r="F9" s="29">
        <v>193</v>
      </c>
      <c r="G9" s="30">
        <f t="shared" si="0"/>
        <v>6</v>
      </c>
      <c r="H9" s="31">
        <v>7</v>
      </c>
      <c r="I9" s="31">
        <v>0</v>
      </c>
      <c r="J9" s="32">
        <f t="shared" si="4"/>
        <v>7</v>
      </c>
      <c r="K9" s="31">
        <v>0</v>
      </c>
      <c r="L9" s="31">
        <v>0</v>
      </c>
      <c r="M9" s="32">
        <f t="shared" si="5"/>
        <v>0</v>
      </c>
      <c r="N9" s="33">
        <v>0</v>
      </c>
      <c r="O9" s="26">
        <v>-1</v>
      </c>
      <c r="P9" s="67">
        <f>E9-'R7.8.1'!E9</f>
        <v>6</v>
      </c>
      <c r="Q9" s="67">
        <f t="shared" si="2"/>
        <v>0</v>
      </c>
    </row>
    <row r="10" spans="1:17" ht="20.100000000000001" customHeight="1">
      <c r="A10" s="84" t="s">
        <v>100</v>
      </c>
      <c r="B10" s="84"/>
      <c r="C10" s="27">
        <v>502</v>
      </c>
      <c r="D10" s="27">
        <v>593</v>
      </c>
      <c r="E10" s="28">
        <f t="shared" si="3"/>
        <v>1095</v>
      </c>
      <c r="F10" s="29">
        <v>616</v>
      </c>
      <c r="G10" s="30">
        <f t="shared" si="0"/>
        <v>0</v>
      </c>
      <c r="H10" s="31">
        <v>1</v>
      </c>
      <c r="I10" s="31">
        <v>0</v>
      </c>
      <c r="J10" s="32">
        <f t="shared" si="4"/>
        <v>1</v>
      </c>
      <c r="K10" s="31">
        <v>0</v>
      </c>
      <c r="L10" s="31">
        <v>1</v>
      </c>
      <c r="M10" s="32">
        <f t="shared" si="5"/>
        <v>-1</v>
      </c>
      <c r="N10" s="33">
        <v>1</v>
      </c>
      <c r="O10" s="26">
        <v>-1</v>
      </c>
      <c r="P10" s="67">
        <f>E10-'R7.8.1'!E10</f>
        <v>0</v>
      </c>
      <c r="Q10" s="67">
        <f t="shared" si="2"/>
        <v>0</v>
      </c>
    </row>
    <row r="11" spans="1:17" ht="20.100000000000001" customHeight="1">
      <c r="A11" s="84" t="s">
        <v>101</v>
      </c>
      <c r="B11" s="84"/>
      <c r="C11" s="27">
        <v>673</v>
      </c>
      <c r="D11" s="27">
        <v>740</v>
      </c>
      <c r="E11" s="28">
        <f t="shared" si="3"/>
        <v>1413</v>
      </c>
      <c r="F11" s="29">
        <v>764</v>
      </c>
      <c r="G11" s="30">
        <f t="shared" si="0"/>
        <v>-4</v>
      </c>
      <c r="H11" s="31">
        <v>2</v>
      </c>
      <c r="I11" s="31">
        <v>4</v>
      </c>
      <c r="J11" s="32">
        <f t="shared" si="4"/>
        <v>-2</v>
      </c>
      <c r="K11" s="31">
        <v>1</v>
      </c>
      <c r="L11" s="31">
        <v>3</v>
      </c>
      <c r="M11" s="32">
        <f t="shared" si="5"/>
        <v>-2</v>
      </c>
      <c r="N11" s="33">
        <v>0</v>
      </c>
      <c r="O11" s="26">
        <v>0</v>
      </c>
      <c r="P11" s="67">
        <f>E11-'R7.8.1'!E11</f>
        <v>-4</v>
      </c>
      <c r="Q11" s="67">
        <f t="shared" si="2"/>
        <v>0</v>
      </c>
    </row>
    <row r="12" spans="1:17" ht="20.100000000000001" customHeight="1">
      <c r="A12" s="84" t="s">
        <v>102</v>
      </c>
      <c r="B12" s="84"/>
      <c r="C12" s="27">
        <v>32</v>
      </c>
      <c r="D12" s="27">
        <v>35</v>
      </c>
      <c r="E12" s="28">
        <f t="shared" si="3"/>
        <v>67</v>
      </c>
      <c r="F12" s="29">
        <v>33</v>
      </c>
      <c r="G12" s="30">
        <f t="shared" si="0"/>
        <v>0</v>
      </c>
      <c r="H12" s="31">
        <v>0</v>
      </c>
      <c r="I12" s="31">
        <v>0</v>
      </c>
      <c r="J12" s="32">
        <f t="shared" si="4"/>
        <v>0</v>
      </c>
      <c r="K12" s="31">
        <v>0</v>
      </c>
      <c r="L12" s="31">
        <v>0</v>
      </c>
      <c r="M12" s="32">
        <f t="shared" si="5"/>
        <v>0</v>
      </c>
      <c r="N12" s="33">
        <v>0</v>
      </c>
      <c r="O12" s="26">
        <v>0</v>
      </c>
      <c r="P12" s="67">
        <f>E12-'R7.8.1'!E12</f>
        <v>0</v>
      </c>
      <c r="Q12" s="67">
        <f t="shared" si="2"/>
        <v>0</v>
      </c>
    </row>
    <row r="13" spans="1:17" ht="20.100000000000001" customHeight="1">
      <c r="A13" s="84" t="s">
        <v>103</v>
      </c>
      <c r="B13" s="84"/>
      <c r="C13" s="27">
        <v>63</v>
      </c>
      <c r="D13" s="27">
        <v>88</v>
      </c>
      <c r="E13" s="28">
        <f t="shared" si="3"/>
        <v>151</v>
      </c>
      <c r="F13" s="29">
        <v>97</v>
      </c>
      <c r="G13" s="30">
        <f t="shared" si="0"/>
        <v>0</v>
      </c>
      <c r="H13" s="31">
        <v>0</v>
      </c>
      <c r="I13" s="31">
        <v>0</v>
      </c>
      <c r="J13" s="32">
        <f t="shared" si="4"/>
        <v>0</v>
      </c>
      <c r="K13" s="31">
        <v>0</v>
      </c>
      <c r="L13" s="31">
        <v>0</v>
      </c>
      <c r="M13" s="32">
        <f t="shared" si="5"/>
        <v>0</v>
      </c>
      <c r="N13" s="33">
        <v>0</v>
      </c>
      <c r="O13" s="26">
        <v>0</v>
      </c>
      <c r="P13" s="67">
        <f>E13-'R7.8.1'!E13</f>
        <v>0</v>
      </c>
      <c r="Q13" s="67">
        <f t="shared" si="2"/>
        <v>0</v>
      </c>
    </row>
    <row r="14" spans="1:17" s="3" customFormat="1" ht="20.100000000000001" customHeight="1">
      <c r="A14" s="85" t="s">
        <v>104</v>
      </c>
      <c r="B14" s="85"/>
      <c r="C14" s="27">
        <v>198</v>
      </c>
      <c r="D14" s="27">
        <v>144</v>
      </c>
      <c r="E14" s="28">
        <f t="shared" si="3"/>
        <v>342</v>
      </c>
      <c r="F14" s="29">
        <v>211</v>
      </c>
      <c r="G14" s="30">
        <f t="shared" si="0"/>
        <v>9</v>
      </c>
      <c r="H14" s="31">
        <v>21</v>
      </c>
      <c r="I14" s="31">
        <v>11</v>
      </c>
      <c r="J14" s="32">
        <f t="shared" si="4"/>
        <v>10</v>
      </c>
      <c r="K14" s="31">
        <v>0</v>
      </c>
      <c r="L14" s="31">
        <v>1</v>
      </c>
      <c r="M14" s="32">
        <f t="shared" si="5"/>
        <v>-1</v>
      </c>
      <c r="N14" s="33">
        <v>0</v>
      </c>
      <c r="O14" s="26">
        <v>0</v>
      </c>
      <c r="P14" s="67">
        <f>E14-'R7.8.1'!E14</f>
        <v>9</v>
      </c>
      <c r="Q14" s="67">
        <f t="shared" si="2"/>
        <v>0</v>
      </c>
    </row>
    <row r="15" spans="1:17" ht="20.100000000000001" customHeight="1">
      <c r="A15" s="85" t="s">
        <v>105</v>
      </c>
      <c r="B15" s="85"/>
      <c r="C15" s="27">
        <v>267</v>
      </c>
      <c r="D15" s="27">
        <v>366</v>
      </c>
      <c r="E15" s="28">
        <f t="shared" si="3"/>
        <v>633</v>
      </c>
      <c r="F15" s="29">
        <v>365</v>
      </c>
      <c r="G15" s="30">
        <f t="shared" si="0"/>
        <v>-2</v>
      </c>
      <c r="H15" s="31">
        <v>0</v>
      </c>
      <c r="I15" s="31">
        <v>0</v>
      </c>
      <c r="J15" s="32">
        <f t="shared" si="4"/>
        <v>0</v>
      </c>
      <c r="K15" s="31">
        <v>0</v>
      </c>
      <c r="L15" s="31">
        <v>1</v>
      </c>
      <c r="M15" s="32">
        <f t="shared" si="5"/>
        <v>-1</v>
      </c>
      <c r="N15" s="33">
        <v>0</v>
      </c>
      <c r="O15" s="26">
        <v>-1</v>
      </c>
      <c r="P15" s="67">
        <f>E15-'R7.8.1'!E15</f>
        <v>-2</v>
      </c>
      <c r="Q15" s="67">
        <f t="shared" si="2"/>
        <v>0</v>
      </c>
    </row>
    <row r="16" spans="1:17" s="3" customFormat="1" ht="26.25" customHeight="1">
      <c r="A16" s="86" t="s">
        <v>106</v>
      </c>
      <c r="B16" s="86"/>
      <c r="C16" s="34">
        <v>363</v>
      </c>
      <c r="D16" s="34">
        <v>43</v>
      </c>
      <c r="E16" s="28">
        <f t="shared" si="3"/>
        <v>406</v>
      </c>
      <c r="F16" s="35">
        <v>404</v>
      </c>
      <c r="G16" s="36">
        <f t="shared" si="0"/>
        <v>-3</v>
      </c>
      <c r="H16" s="23">
        <v>7</v>
      </c>
      <c r="I16" s="23">
        <v>9</v>
      </c>
      <c r="J16" s="24">
        <f t="shared" si="4"/>
        <v>-2</v>
      </c>
      <c r="K16" s="23">
        <v>0</v>
      </c>
      <c r="L16" s="23">
        <v>0</v>
      </c>
      <c r="M16" s="24">
        <f t="shared" si="5"/>
        <v>0</v>
      </c>
      <c r="N16" s="25">
        <v>0</v>
      </c>
      <c r="O16" s="25">
        <v>-1</v>
      </c>
      <c r="P16" s="67">
        <f>E16-'R7.8.1'!E16</f>
        <v>-3</v>
      </c>
      <c r="Q16" s="67">
        <f t="shared" si="2"/>
        <v>0</v>
      </c>
    </row>
    <row r="17" spans="1:18" s="3" customFormat="1" ht="19.5" customHeight="1">
      <c r="A17" s="87" t="s">
        <v>107</v>
      </c>
      <c r="B17" s="87"/>
      <c r="C17" s="37">
        <v>152</v>
      </c>
      <c r="D17" s="37">
        <v>103</v>
      </c>
      <c r="E17" s="38">
        <f t="shared" si="3"/>
        <v>255</v>
      </c>
      <c r="F17" s="37">
        <v>219</v>
      </c>
      <c r="G17" s="16">
        <f t="shared" si="0"/>
        <v>-3</v>
      </c>
      <c r="H17" s="39">
        <v>7</v>
      </c>
      <c r="I17" s="39">
        <v>11</v>
      </c>
      <c r="J17" s="18">
        <f t="shared" si="4"/>
        <v>-4</v>
      </c>
      <c r="K17" s="39">
        <v>1</v>
      </c>
      <c r="L17" s="39">
        <v>0</v>
      </c>
      <c r="M17" s="18">
        <f t="shared" si="5"/>
        <v>1</v>
      </c>
      <c r="N17" s="40">
        <v>0</v>
      </c>
      <c r="O17" s="40">
        <v>0</v>
      </c>
      <c r="P17" s="67">
        <f>E17-'R7.8.1'!E17</f>
        <v>-3</v>
      </c>
      <c r="Q17" s="68">
        <f t="shared" si="2"/>
        <v>0</v>
      </c>
    </row>
    <row r="18" spans="1:18" s="3" customFormat="1" ht="20.100000000000001" customHeight="1">
      <c r="A18" s="88" t="s">
        <v>108</v>
      </c>
      <c r="B18" s="89"/>
      <c r="C18" s="41">
        <f>SUM(C6:C17)</f>
        <v>3582</v>
      </c>
      <c r="D18" s="41">
        <f>SUM(D6:D17)</f>
        <v>3477</v>
      </c>
      <c r="E18" s="38">
        <f>SUM(E6:E17)</f>
        <v>7059</v>
      </c>
      <c r="F18" s="41">
        <f>SUM(F6:F17)</f>
        <v>4267</v>
      </c>
      <c r="G18" s="16">
        <f t="shared" si="0"/>
        <v>-1</v>
      </c>
      <c r="H18" s="17">
        <f>H17+H5</f>
        <v>65</v>
      </c>
      <c r="I18" s="17">
        <f>I17+I5</f>
        <v>55</v>
      </c>
      <c r="J18" s="18">
        <f t="shared" si="4"/>
        <v>10</v>
      </c>
      <c r="K18" s="17">
        <f>K17+K5</f>
        <v>2</v>
      </c>
      <c r="L18" s="17">
        <f>L17+L5</f>
        <v>12</v>
      </c>
      <c r="M18" s="18">
        <f t="shared" si="5"/>
        <v>-10</v>
      </c>
      <c r="N18" s="18">
        <f>N17+N5</f>
        <v>4</v>
      </c>
      <c r="O18" s="18">
        <f>O17+O5</f>
        <v>-5</v>
      </c>
      <c r="P18" s="67">
        <f>E18-'R7.8.1'!E18</f>
        <v>-1</v>
      </c>
      <c r="Q18" s="67">
        <f t="shared" si="2"/>
        <v>0</v>
      </c>
    </row>
    <row r="19" spans="1:18" ht="20.100000000000001" customHeight="1">
      <c r="A19" s="90" t="s">
        <v>109</v>
      </c>
      <c r="B19" s="90"/>
      <c r="C19" s="41">
        <f>SUM(C20:C22)</f>
        <v>2111</v>
      </c>
      <c r="D19" s="41">
        <f>SUM(D20:D22)</f>
        <v>2293</v>
      </c>
      <c r="E19" s="38">
        <f>SUM(E20:E22)</f>
        <v>4404</v>
      </c>
      <c r="F19" s="41">
        <f>SUM(F20:F22)</f>
        <v>2351</v>
      </c>
      <c r="G19" s="16">
        <f t="shared" si="0"/>
        <v>-7</v>
      </c>
      <c r="H19" s="17">
        <f>SUM(H20:H22)</f>
        <v>11</v>
      </c>
      <c r="I19" s="17">
        <f>SUM(I20:I22)</f>
        <v>11</v>
      </c>
      <c r="J19" s="18">
        <f t="shared" si="4"/>
        <v>0</v>
      </c>
      <c r="K19" s="17">
        <f>SUM(K20:K22)</f>
        <v>0</v>
      </c>
      <c r="L19" s="17">
        <f>SUM(L20:L22)</f>
        <v>8</v>
      </c>
      <c r="M19" s="18">
        <f t="shared" si="5"/>
        <v>-8</v>
      </c>
      <c r="N19" s="18">
        <f>SUM(N20:N22)</f>
        <v>4</v>
      </c>
      <c r="O19" s="18">
        <f>SUM(O20:O22)</f>
        <v>-3</v>
      </c>
      <c r="P19" s="67">
        <f>E19-'R7.8.1'!E19</f>
        <v>-7</v>
      </c>
      <c r="Q19" s="67">
        <f t="shared" si="2"/>
        <v>0</v>
      </c>
    </row>
    <row r="20" spans="1:18" ht="20.100000000000001" customHeight="1">
      <c r="A20" s="91" t="s">
        <v>110</v>
      </c>
      <c r="B20" s="91"/>
      <c r="C20" s="20">
        <v>765</v>
      </c>
      <c r="D20" s="20">
        <v>818</v>
      </c>
      <c r="E20" s="21">
        <f>SUM(C20:D20)</f>
        <v>1583</v>
      </c>
      <c r="F20" s="20">
        <v>854</v>
      </c>
      <c r="G20" s="22">
        <f t="shared" si="0"/>
        <v>-2</v>
      </c>
      <c r="H20" s="42">
        <v>5</v>
      </c>
      <c r="I20" s="42">
        <v>5</v>
      </c>
      <c r="J20" s="43">
        <f t="shared" si="4"/>
        <v>0</v>
      </c>
      <c r="K20" s="42">
        <v>0</v>
      </c>
      <c r="L20" s="42">
        <v>3</v>
      </c>
      <c r="M20" s="43">
        <f t="shared" si="5"/>
        <v>-3</v>
      </c>
      <c r="N20" s="25">
        <v>1</v>
      </c>
      <c r="O20" s="26">
        <v>0</v>
      </c>
      <c r="P20" s="67">
        <f>E20-'R7.8.1'!E20</f>
        <v>-2</v>
      </c>
      <c r="Q20" s="67">
        <f t="shared" si="2"/>
        <v>0</v>
      </c>
    </row>
    <row r="21" spans="1:18" ht="20.100000000000001" customHeight="1">
      <c r="A21" s="92" t="s">
        <v>111</v>
      </c>
      <c r="B21" s="92"/>
      <c r="C21" s="27">
        <v>914</v>
      </c>
      <c r="D21" s="27">
        <v>944</v>
      </c>
      <c r="E21" s="28">
        <f>SUM(C21:D21)</f>
        <v>1858</v>
      </c>
      <c r="F21" s="29">
        <v>969</v>
      </c>
      <c r="G21" s="30">
        <f t="shared" si="0"/>
        <v>-3</v>
      </c>
      <c r="H21" s="31">
        <v>3</v>
      </c>
      <c r="I21" s="31">
        <v>5</v>
      </c>
      <c r="J21" s="43">
        <f t="shared" si="4"/>
        <v>-2</v>
      </c>
      <c r="K21" s="31">
        <v>0</v>
      </c>
      <c r="L21" s="31">
        <v>4</v>
      </c>
      <c r="M21" s="43">
        <f t="shared" si="5"/>
        <v>-4</v>
      </c>
      <c r="N21" s="33">
        <v>3</v>
      </c>
      <c r="O21" s="26">
        <v>0</v>
      </c>
      <c r="P21" s="67">
        <f>E21-'R7.8.1'!E21</f>
        <v>-3</v>
      </c>
      <c r="Q21" s="67">
        <f t="shared" si="2"/>
        <v>0</v>
      </c>
      <c r="R21" s="44"/>
    </row>
    <row r="22" spans="1:18" ht="20.100000000000001" customHeight="1">
      <c r="A22" s="93" t="s">
        <v>112</v>
      </c>
      <c r="B22" s="93"/>
      <c r="C22" s="34">
        <v>432</v>
      </c>
      <c r="D22" s="34">
        <v>531</v>
      </c>
      <c r="E22" s="28">
        <f>SUM(C22:D22)</f>
        <v>963</v>
      </c>
      <c r="F22" s="34">
        <v>528</v>
      </c>
      <c r="G22" s="36">
        <f t="shared" si="0"/>
        <v>-2</v>
      </c>
      <c r="H22" s="45">
        <v>3</v>
      </c>
      <c r="I22" s="45">
        <v>1</v>
      </c>
      <c r="J22" s="24">
        <f t="shared" si="4"/>
        <v>2</v>
      </c>
      <c r="K22" s="45">
        <v>0</v>
      </c>
      <c r="L22" s="45">
        <v>1</v>
      </c>
      <c r="M22" s="24">
        <f t="shared" si="5"/>
        <v>-1</v>
      </c>
      <c r="N22" s="46">
        <v>0</v>
      </c>
      <c r="O22" s="25">
        <v>-3</v>
      </c>
      <c r="P22" s="67">
        <f>E22-'R7.8.1'!E22</f>
        <v>-2</v>
      </c>
      <c r="Q22" s="67">
        <f t="shared" si="2"/>
        <v>0</v>
      </c>
    </row>
    <row r="23" spans="1:18" s="3" customFormat="1" ht="20.100000000000001" customHeight="1">
      <c r="A23" s="94" t="s">
        <v>107</v>
      </c>
      <c r="B23" s="94"/>
      <c r="C23" s="37">
        <v>163</v>
      </c>
      <c r="D23" s="37">
        <v>74</v>
      </c>
      <c r="E23" s="21">
        <f>SUM(C23:D23)</f>
        <v>237</v>
      </c>
      <c r="F23" s="37">
        <v>194</v>
      </c>
      <c r="G23" s="16">
        <f t="shared" si="0"/>
        <v>-16</v>
      </c>
      <c r="H23" s="39">
        <v>8</v>
      </c>
      <c r="I23" s="39">
        <v>22</v>
      </c>
      <c r="J23" s="18">
        <f t="shared" si="4"/>
        <v>-14</v>
      </c>
      <c r="K23" s="39">
        <v>0</v>
      </c>
      <c r="L23" s="39">
        <v>0</v>
      </c>
      <c r="M23" s="18">
        <f t="shared" si="5"/>
        <v>0</v>
      </c>
      <c r="N23" s="40">
        <v>4</v>
      </c>
      <c r="O23" s="40">
        <v>-6</v>
      </c>
      <c r="P23" s="67">
        <f>E23-'R7.8.1'!E23</f>
        <v>-16</v>
      </c>
      <c r="Q23" s="67">
        <f t="shared" si="2"/>
        <v>0</v>
      </c>
    </row>
    <row r="24" spans="1:18" ht="20.100000000000001" customHeight="1">
      <c r="A24" s="94" t="s">
        <v>113</v>
      </c>
      <c r="B24" s="94"/>
      <c r="C24" s="41">
        <f>SUM(C20:C23)</f>
        <v>2274</v>
      </c>
      <c r="D24" s="41">
        <f>SUM(D20:D23)</f>
        <v>2367</v>
      </c>
      <c r="E24" s="38">
        <f>SUM(E20:E23)</f>
        <v>4641</v>
      </c>
      <c r="F24" s="41">
        <f>SUM(F20:F23)</f>
        <v>2545</v>
      </c>
      <c r="G24" s="47">
        <f t="shared" si="0"/>
        <v>-23</v>
      </c>
      <c r="H24" s="18">
        <f t="shared" ref="H24:O24" si="6">H19+H23</f>
        <v>19</v>
      </c>
      <c r="I24" s="18">
        <f t="shared" si="6"/>
        <v>33</v>
      </c>
      <c r="J24" s="18">
        <f t="shared" si="6"/>
        <v>-14</v>
      </c>
      <c r="K24" s="17">
        <f t="shared" si="6"/>
        <v>0</v>
      </c>
      <c r="L24" s="17">
        <f t="shared" si="6"/>
        <v>8</v>
      </c>
      <c r="M24" s="18">
        <f t="shared" si="6"/>
        <v>-8</v>
      </c>
      <c r="N24" s="18">
        <f t="shared" si="6"/>
        <v>8</v>
      </c>
      <c r="O24" s="18">
        <f t="shared" si="6"/>
        <v>-9</v>
      </c>
      <c r="P24" s="67">
        <f>E24-'R7.8.1'!E24</f>
        <v>-23</v>
      </c>
      <c r="Q24" s="67">
        <f t="shared" si="2"/>
        <v>0</v>
      </c>
    </row>
    <row r="25" spans="1:18" ht="20.100000000000001" customHeight="1">
      <c r="A25" s="90" t="s">
        <v>114</v>
      </c>
      <c r="B25" s="90"/>
      <c r="C25" s="41">
        <f>SUM(C26:C31)</f>
        <v>1140</v>
      </c>
      <c r="D25" s="41">
        <f>SUM(D26:D31)</f>
        <v>1272</v>
      </c>
      <c r="E25" s="38">
        <f>SUM(E26:E31)</f>
        <v>2412</v>
      </c>
      <c r="F25" s="41">
        <f>SUM(F26:F31)</f>
        <v>1403</v>
      </c>
      <c r="G25" s="16">
        <f t="shared" si="0"/>
        <v>6</v>
      </c>
      <c r="H25" s="17">
        <f>SUM(H26:H31)</f>
        <v>9</v>
      </c>
      <c r="I25" s="17">
        <f>SUM(I26:I31)</f>
        <v>1</v>
      </c>
      <c r="J25" s="18">
        <f t="shared" ref="J25:J45" si="7">H25-I25</f>
        <v>8</v>
      </c>
      <c r="K25" s="17">
        <f>SUM(K26:K31)</f>
        <v>0</v>
      </c>
      <c r="L25" s="17">
        <f>SUM(L26:L31)</f>
        <v>1</v>
      </c>
      <c r="M25" s="18">
        <f t="shared" ref="M25:M45" si="8">K25-L25</f>
        <v>-1</v>
      </c>
      <c r="N25" s="18">
        <f>SUM(N26:N31)</f>
        <v>2</v>
      </c>
      <c r="O25" s="18">
        <f>SUM(O26:O31)</f>
        <v>-3</v>
      </c>
      <c r="P25" s="67">
        <f>E25-'R7.8.1'!E25</f>
        <v>6</v>
      </c>
      <c r="Q25" s="67">
        <f t="shared" si="2"/>
        <v>0</v>
      </c>
    </row>
    <row r="26" spans="1:18" ht="20.100000000000001" customHeight="1">
      <c r="A26" s="91" t="s">
        <v>115</v>
      </c>
      <c r="B26" s="91"/>
      <c r="C26" s="20">
        <v>163</v>
      </c>
      <c r="D26" s="20">
        <v>192</v>
      </c>
      <c r="E26" s="21">
        <f t="shared" ref="E26:E32" si="9">C26+D26</f>
        <v>355</v>
      </c>
      <c r="F26" s="20">
        <v>219</v>
      </c>
      <c r="G26" s="22">
        <f t="shared" si="0"/>
        <v>1</v>
      </c>
      <c r="H26" s="42">
        <v>0</v>
      </c>
      <c r="I26" s="42">
        <v>0</v>
      </c>
      <c r="J26" s="43">
        <f t="shared" si="7"/>
        <v>0</v>
      </c>
      <c r="K26" s="42">
        <v>0</v>
      </c>
      <c r="L26" s="42">
        <v>0</v>
      </c>
      <c r="M26" s="43">
        <f t="shared" si="8"/>
        <v>0</v>
      </c>
      <c r="N26" s="25">
        <v>1</v>
      </c>
      <c r="O26" s="26">
        <v>0</v>
      </c>
      <c r="P26" s="67">
        <f>E26-'R7.8.1'!E26</f>
        <v>1</v>
      </c>
      <c r="Q26" s="67">
        <f t="shared" si="2"/>
        <v>0</v>
      </c>
    </row>
    <row r="27" spans="1:18" ht="19.5" customHeight="1">
      <c r="A27" s="92" t="s">
        <v>116</v>
      </c>
      <c r="B27" s="92"/>
      <c r="C27" s="27">
        <v>114</v>
      </c>
      <c r="D27" s="27">
        <v>109</v>
      </c>
      <c r="E27" s="28">
        <f t="shared" si="9"/>
        <v>223</v>
      </c>
      <c r="F27" s="29">
        <v>123</v>
      </c>
      <c r="G27" s="30">
        <f t="shared" si="0"/>
        <v>1</v>
      </c>
      <c r="H27" s="31">
        <v>2</v>
      </c>
      <c r="I27" s="31">
        <v>0</v>
      </c>
      <c r="J27" s="43">
        <f t="shared" si="7"/>
        <v>2</v>
      </c>
      <c r="K27" s="31">
        <v>0</v>
      </c>
      <c r="L27" s="31">
        <v>0</v>
      </c>
      <c r="M27" s="43">
        <f t="shared" si="8"/>
        <v>0</v>
      </c>
      <c r="N27" s="33">
        <v>0</v>
      </c>
      <c r="O27" s="26">
        <v>-1</v>
      </c>
      <c r="P27" s="67">
        <f>E27-'R7.8.1'!E27</f>
        <v>1</v>
      </c>
      <c r="Q27" s="67">
        <f t="shared" si="2"/>
        <v>0</v>
      </c>
    </row>
    <row r="28" spans="1:18" ht="20.100000000000001" customHeight="1">
      <c r="A28" s="92" t="s">
        <v>117</v>
      </c>
      <c r="B28" s="92"/>
      <c r="C28" s="27">
        <v>208</v>
      </c>
      <c r="D28" s="27">
        <v>224</v>
      </c>
      <c r="E28" s="28">
        <f t="shared" si="9"/>
        <v>432</v>
      </c>
      <c r="F28" s="29">
        <v>266</v>
      </c>
      <c r="G28" s="30">
        <f t="shared" si="0"/>
        <v>4</v>
      </c>
      <c r="H28" s="31">
        <v>4</v>
      </c>
      <c r="I28" s="31">
        <v>0</v>
      </c>
      <c r="J28" s="43">
        <f t="shared" si="7"/>
        <v>4</v>
      </c>
      <c r="K28" s="31">
        <v>0</v>
      </c>
      <c r="L28" s="31">
        <v>0</v>
      </c>
      <c r="M28" s="43">
        <f t="shared" si="8"/>
        <v>0</v>
      </c>
      <c r="N28" s="33">
        <v>0</v>
      </c>
      <c r="O28" s="26">
        <v>0</v>
      </c>
      <c r="P28" s="67">
        <f>E28-'R7.8.1'!E28</f>
        <v>4</v>
      </c>
      <c r="Q28" s="67">
        <f t="shared" si="2"/>
        <v>0</v>
      </c>
    </row>
    <row r="29" spans="1:18" ht="20.100000000000001" customHeight="1">
      <c r="A29" s="92" t="s">
        <v>118</v>
      </c>
      <c r="B29" s="92"/>
      <c r="C29" s="27">
        <v>384</v>
      </c>
      <c r="D29" s="27">
        <v>457</v>
      </c>
      <c r="E29" s="28">
        <f t="shared" si="9"/>
        <v>841</v>
      </c>
      <c r="F29" s="29">
        <v>479</v>
      </c>
      <c r="G29" s="30">
        <f t="shared" si="0"/>
        <v>2</v>
      </c>
      <c r="H29" s="31">
        <v>3</v>
      </c>
      <c r="I29" s="31">
        <v>1</v>
      </c>
      <c r="J29" s="43">
        <f t="shared" si="7"/>
        <v>2</v>
      </c>
      <c r="K29" s="31">
        <v>0</v>
      </c>
      <c r="L29" s="31">
        <v>1</v>
      </c>
      <c r="M29" s="43">
        <f t="shared" si="8"/>
        <v>-1</v>
      </c>
      <c r="N29" s="33">
        <v>1</v>
      </c>
      <c r="O29" s="26">
        <v>0</v>
      </c>
      <c r="P29" s="67">
        <f>E29-'R7.8.1'!E29</f>
        <v>2</v>
      </c>
      <c r="Q29" s="67">
        <f t="shared" si="2"/>
        <v>0</v>
      </c>
    </row>
    <row r="30" spans="1:18" ht="20.100000000000001" customHeight="1">
      <c r="A30" s="92" t="s">
        <v>119</v>
      </c>
      <c r="B30" s="92"/>
      <c r="C30" s="27">
        <v>156</v>
      </c>
      <c r="D30" s="27">
        <v>175</v>
      </c>
      <c r="E30" s="28">
        <f t="shared" si="9"/>
        <v>331</v>
      </c>
      <c r="F30" s="29">
        <v>179</v>
      </c>
      <c r="G30" s="30">
        <f t="shared" si="0"/>
        <v>-2</v>
      </c>
      <c r="H30" s="31">
        <v>0</v>
      </c>
      <c r="I30" s="31">
        <v>0</v>
      </c>
      <c r="J30" s="43">
        <f t="shared" si="7"/>
        <v>0</v>
      </c>
      <c r="K30" s="31">
        <v>0</v>
      </c>
      <c r="L30" s="31">
        <v>0</v>
      </c>
      <c r="M30" s="43">
        <f t="shared" si="8"/>
        <v>0</v>
      </c>
      <c r="N30" s="33">
        <v>0</v>
      </c>
      <c r="O30" s="26">
        <v>-2</v>
      </c>
      <c r="P30" s="67">
        <f>E30-'R7.8.1'!E30</f>
        <v>-2</v>
      </c>
      <c r="Q30" s="67">
        <f t="shared" si="2"/>
        <v>0</v>
      </c>
    </row>
    <row r="31" spans="1:18" ht="20.100000000000001" customHeight="1">
      <c r="A31" s="93" t="s">
        <v>120</v>
      </c>
      <c r="B31" s="93"/>
      <c r="C31" s="34">
        <v>115</v>
      </c>
      <c r="D31" s="34">
        <v>115</v>
      </c>
      <c r="E31" s="48">
        <f t="shared" si="9"/>
        <v>230</v>
      </c>
      <c r="F31" s="34">
        <v>137</v>
      </c>
      <c r="G31" s="36">
        <f t="shared" si="0"/>
        <v>0</v>
      </c>
      <c r="H31" s="45">
        <v>0</v>
      </c>
      <c r="I31" s="45">
        <v>0</v>
      </c>
      <c r="J31" s="24">
        <f t="shared" si="7"/>
        <v>0</v>
      </c>
      <c r="K31" s="45">
        <v>0</v>
      </c>
      <c r="L31" s="45">
        <v>0</v>
      </c>
      <c r="M31" s="24">
        <f t="shared" si="8"/>
        <v>0</v>
      </c>
      <c r="N31" s="25">
        <v>0</v>
      </c>
      <c r="O31" s="25">
        <v>0</v>
      </c>
      <c r="P31" s="67">
        <f>E31-'R7.8.1'!E31</f>
        <v>0</v>
      </c>
      <c r="Q31" s="67">
        <f t="shared" si="2"/>
        <v>0</v>
      </c>
    </row>
    <row r="32" spans="1:18" s="3" customFormat="1" ht="20.100000000000001" customHeight="1">
      <c r="A32" s="94" t="s">
        <v>107</v>
      </c>
      <c r="B32" s="94"/>
      <c r="C32" s="37">
        <v>245</v>
      </c>
      <c r="D32" s="37">
        <v>43</v>
      </c>
      <c r="E32" s="38">
        <f t="shared" si="9"/>
        <v>288</v>
      </c>
      <c r="F32" s="37">
        <v>254</v>
      </c>
      <c r="G32" s="16">
        <f t="shared" si="0"/>
        <v>-9</v>
      </c>
      <c r="H32" s="39">
        <v>5</v>
      </c>
      <c r="I32" s="39">
        <v>14</v>
      </c>
      <c r="J32" s="18">
        <f t="shared" si="7"/>
        <v>-9</v>
      </c>
      <c r="K32" s="39">
        <v>0</v>
      </c>
      <c r="L32" s="39">
        <v>0</v>
      </c>
      <c r="M32" s="18">
        <f t="shared" si="8"/>
        <v>0</v>
      </c>
      <c r="N32" s="40">
        <v>0</v>
      </c>
      <c r="O32" s="40">
        <v>0</v>
      </c>
      <c r="P32" s="67">
        <f>E32-'R7.8.1'!E32</f>
        <v>-9</v>
      </c>
      <c r="Q32" s="67">
        <f t="shared" si="2"/>
        <v>0</v>
      </c>
    </row>
    <row r="33" spans="1:17" ht="20.100000000000001" customHeight="1">
      <c r="A33" s="94" t="s">
        <v>121</v>
      </c>
      <c r="B33" s="94"/>
      <c r="C33" s="41">
        <f>SUM(C26:C32)</f>
        <v>1385</v>
      </c>
      <c r="D33" s="41">
        <f>SUM(D26:D32)</f>
        <v>1315</v>
      </c>
      <c r="E33" s="38">
        <f>SUM(E26:E32)</f>
        <v>2700</v>
      </c>
      <c r="F33" s="41">
        <f>SUM(F26:F32)</f>
        <v>1657</v>
      </c>
      <c r="G33" s="16">
        <f t="shared" si="0"/>
        <v>-3</v>
      </c>
      <c r="H33" s="17">
        <f>H32+H25</f>
        <v>14</v>
      </c>
      <c r="I33" s="17">
        <f>I32+I25</f>
        <v>15</v>
      </c>
      <c r="J33" s="18">
        <f t="shared" si="7"/>
        <v>-1</v>
      </c>
      <c r="K33" s="17">
        <f>K32+K25</f>
        <v>0</v>
      </c>
      <c r="L33" s="17">
        <f>L25+L32</f>
        <v>1</v>
      </c>
      <c r="M33" s="18">
        <f t="shared" si="8"/>
        <v>-1</v>
      </c>
      <c r="N33" s="18">
        <f>N32+N25</f>
        <v>2</v>
      </c>
      <c r="O33" s="18">
        <f>O25+O32</f>
        <v>-3</v>
      </c>
      <c r="P33" s="67">
        <f>E33-'R7.8.1'!E33</f>
        <v>-3</v>
      </c>
      <c r="Q33" s="67">
        <f t="shared" si="2"/>
        <v>0</v>
      </c>
    </row>
    <row r="34" spans="1:17" ht="20.100000000000001" customHeight="1">
      <c r="A34" s="90" t="s">
        <v>122</v>
      </c>
      <c r="B34" s="90"/>
      <c r="C34" s="41">
        <f>SUM(C35:C40)</f>
        <v>2783</v>
      </c>
      <c r="D34" s="41">
        <f>SUM(D35:D40)</f>
        <v>2902</v>
      </c>
      <c r="E34" s="38">
        <f>SUM(E35:E40)</f>
        <v>5685</v>
      </c>
      <c r="F34" s="41">
        <f>SUM(F35:F40)</f>
        <v>3097</v>
      </c>
      <c r="G34" s="16">
        <f t="shared" si="0"/>
        <v>-14</v>
      </c>
      <c r="H34" s="17">
        <f>SUM(H35:H40)</f>
        <v>12</v>
      </c>
      <c r="I34" s="17">
        <f>SUM(I35:I40)</f>
        <v>16</v>
      </c>
      <c r="J34" s="18">
        <f t="shared" si="7"/>
        <v>-4</v>
      </c>
      <c r="K34" s="17">
        <f>SUM(K35:K40)</f>
        <v>1</v>
      </c>
      <c r="L34" s="17">
        <f>SUM(L35:L40)</f>
        <v>12</v>
      </c>
      <c r="M34" s="18">
        <f t="shared" si="8"/>
        <v>-11</v>
      </c>
      <c r="N34" s="18">
        <f>SUM(N35:N40)</f>
        <v>2</v>
      </c>
      <c r="O34" s="18">
        <f>SUM(O35:O40)</f>
        <v>-1</v>
      </c>
      <c r="P34" s="67">
        <f>E34-'R7.8.1'!E34</f>
        <v>-14</v>
      </c>
      <c r="Q34" s="67">
        <f t="shared" si="2"/>
        <v>0</v>
      </c>
    </row>
    <row r="35" spans="1:17" ht="20.100000000000001" customHeight="1">
      <c r="A35" s="91" t="s">
        <v>123</v>
      </c>
      <c r="B35" s="91"/>
      <c r="C35" s="20">
        <v>260</v>
      </c>
      <c r="D35" s="20">
        <v>291</v>
      </c>
      <c r="E35" s="21">
        <f t="shared" ref="E35:E41" si="10">SUM(C35:D35)</f>
        <v>551</v>
      </c>
      <c r="F35" s="20">
        <v>319</v>
      </c>
      <c r="G35" s="22">
        <f t="shared" si="0"/>
        <v>-2</v>
      </c>
      <c r="H35" s="42">
        <v>0</v>
      </c>
      <c r="I35" s="42">
        <v>1</v>
      </c>
      <c r="J35" s="43">
        <f t="shared" si="7"/>
        <v>-1</v>
      </c>
      <c r="K35" s="42">
        <v>1</v>
      </c>
      <c r="L35" s="42">
        <v>2</v>
      </c>
      <c r="M35" s="43">
        <f t="shared" si="8"/>
        <v>-1</v>
      </c>
      <c r="N35" s="25">
        <v>0</v>
      </c>
      <c r="O35" s="26">
        <v>0</v>
      </c>
      <c r="P35" s="67">
        <f>E35-'R7.8.1'!E35</f>
        <v>-2</v>
      </c>
      <c r="Q35" s="67">
        <f t="shared" si="2"/>
        <v>0</v>
      </c>
    </row>
    <row r="36" spans="1:17" ht="20.100000000000001" customHeight="1">
      <c r="A36" s="92" t="s">
        <v>124</v>
      </c>
      <c r="B36" s="92"/>
      <c r="C36" s="27">
        <v>941</v>
      </c>
      <c r="D36" s="27">
        <v>969</v>
      </c>
      <c r="E36" s="28">
        <f t="shared" si="10"/>
        <v>1910</v>
      </c>
      <c r="F36" s="29">
        <v>978</v>
      </c>
      <c r="G36" s="30">
        <f t="shared" si="0"/>
        <v>-9</v>
      </c>
      <c r="H36" s="31">
        <v>2</v>
      </c>
      <c r="I36" s="31">
        <v>9</v>
      </c>
      <c r="J36" s="43">
        <f t="shared" si="7"/>
        <v>-7</v>
      </c>
      <c r="K36" s="31">
        <v>0</v>
      </c>
      <c r="L36" s="31">
        <v>4</v>
      </c>
      <c r="M36" s="43">
        <f t="shared" si="8"/>
        <v>-4</v>
      </c>
      <c r="N36" s="33">
        <v>2</v>
      </c>
      <c r="O36" s="26">
        <v>0</v>
      </c>
      <c r="P36" s="67">
        <f>E36-'R7.8.1'!E36</f>
        <v>-9</v>
      </c>
      <c r="Q36" s="67">
        <f t="shared" si="2"/>
        <v>0</v>
      </c>
    </row>
    <row r="37" spans="1:17" ht="20.100000000000001" customHeight="1">
      <c r="A37" s="92" t="s">
        <v>125</v>
      </c>
      <c r="B37" s="92"/>
      <c r="C37" s="27">
        <v>190</v>
      </c>
      <c r="D37" s="27">
        <v>175</v>
      </c>
      <c r="E37" s="28">
        <f t="shared" si="10"/>
        <v>365</v>
      </c>
      <c r="F37" s="29">
        <v>206</v>
      </c>
      <c r="G37" s="30">
        <f t="shared" si="0"/>
        <v>-2</v>
      </c>
      <c r="H37" s="31">
        <v>0</v>
      </c>
      <c r="I37" s="31">
        <v>1</v>
      </c>
      <c r="J37" s="43">
        <f t="shared" si="7"/>
        <v>-1</v>
      </c>
      <c r="K37" s="31">
        <v>0</v>
      </c>
      <c r="L37" s="31">
        <v>1</v>
      </c>
      <c r="M37" s="43">
        <f t="shared" si="8"/>
        <v>-1</v>
      </c>
      <c r="N37" s="33">
        <v>0</v>
      </c>
      <c r="O37" s="26">
        <v>0</v>
      </c>
      <c r="P37" s="67">
        <f>E37-'R7.8.1'!E37</f>
        <v>-2</v>
      </c>
      <c r="Q37" s="67">
        <f t="shared" si="2"/>
        <v>0</v>
      </c>
    </row>
    <row r="38" spans="1:17" ht="20.100000000000001" customHeight="1">
      <c r="A38" s="92" t="s">
        <v>126</v>
      </c>
      <c r="B38" s="92"/>
      <c r="C38" s="27">
        <v>313</v>
      </c>
      <c r="D38" s="27">
        <v>333</v>
      </c>
      <c r="E38" s="28">
        <f t="shared" si="10"/>
        <v>646</v>
      </c>
      <c r="F38" s="29">
        <v>368</v>
      </c>
      <c r="G38" s="30">
        <f t="shared" si="0"/>
        <v>2</v>
      </c>
      <c r="H38" s="31">
        <v>4</v>
      </c>
      <c r="I38" s="31">
        <v>2</v>
      </c>
      <c r="J38" s="43">
        <f t="shared" si="7"/>
        <v>2</v>
      </c>
      <c r="K38" s="31">
        <v>0</v>
      </c>
      <c r="L38" s="31">
        <v>0</v>
      </c>
      <c r="M38" s="43">
        <f t="shared" si="8"/>
        <v>0</v>
      </c>
      <c r="N38" s="33">
        <v>0</v>
      </c>
      <c r="O38" s="26">
        <v>0</v>
      </c>
      <c r="P38" s="67">
        <f>E38-'R7.8.1'!E38</f>
        <v>2</v>
      </c>
      <c r="Q38" s="67">
        <f t="shared" si="2"/>
        <v>0</v>
      </c>
    </row>
    <row r="39" spans="1:17" ht="20.100000000000001" customHeight="1">
      <c r="A39" s="92" t="s">
        <v>127</v>
      </c>
      <c r="B39" s="92"/>
      <c r="C39" s="27">
        <v>485</v>
      </c>
      <c r="D39" s="27">
        <v>517</v>
      </c>
      <c r="E39" s="28">
        <f t="shared" si="10"/>
        <v>1002</v>
      </c>
      <c r="F39" s="29">
        <v>572</v>
      </c>
      <c r="G39" s="30">
        <f t="shared" si="0"/>
        <v>-2</v>
      </c>
      <c r="H39" s="31">
        <v>3</v>
      </c>
      <c r="I39" s="31">
        <v>3</v>
      </c>
      <c r="J39" s="43">
        <f t="shared" si="7"/>
        <v>0</v>
      </c>
      <c r="K39" s="31">
        <v>0</v>
      </c>
      <c r="L39" s="31">
        <v>2</v>
      </c>
      <c r="M39" s="43">
        <f t="shared" si="8"/>
        <v>-2</v>
      </c>
      <c r="N39" s="33">
        <v>0</v>
      </c>
      <c r="O39" s="26">
        <v>0</v>
      </c>
      <c r="P39" s="67">
        <f>E39-'R7.8.1'!E39</f>
        <v>-2</v>
      </c>
      <c r="Q39" s="67">
        <f t="shared" si="2"/>
        <v>0</v>
      </c>
    </row>
    <row r="40" spans="1:17" ht="20.100000000000001" customHeight="1">
      <c r="A40" s="93" t="s">
        <v>128</v>
      </c>
      <c r="B40" s="93"/>
      <c r="C40" s="34">
        <v>594</v>
      </c>
      <c r="D40" s="34">
        <v>617</v>
      </c>
      <c r="E40" s="49">
        <f t="shared" si="10"/>
        <v>1211</v>
      </c>
      <c r="F40" s="34">
        <v>654</v>
      </c>
      <c r="G40" s="36">
        <f t="shared" si="0"/>
        <v>-1</v>
      </c>
      <c r="H40" s="45">
        <v>3</v>
      </c>
      <c r="I40" s="45">
        <v>0</v>
      </c>
      <c r="J40" s="24">
        <f t="shared" si="7"/>
        <v>3</v>
      </c>
      <c r="K40" s="45">
        <v>0</v>
      </c>
      <c r="L40" s="45">
        <v>3</v>
      </c>
      <c r="M40" s="24">
        <f t="shared" si="8"/>
        <v>-3</v>
      </c>
      <c r="N40" s="25">
        <v>0</v>
      </c>
      <c r="O40" s="25">
        <v>-1</v>
      </c>
      <c r="P40" s="67">
        <f>E40-'R7.8.1'!E40</f>
        <v>-1</v>
      </c>
      <c r="Q40" s="67">
        <f t="shared" si="2"/>
        <v>0</v>
      </c>
    </row>
    <row r="41" spans="1:17" s="3" customFormat="1" ht="20.100000000000001" customHeight="1">
      <c r="A41" s="94" t="s">
        <v>107</v>
      </c>
      <c r="B41" s="94"/>
      <c r="C41" s="37">
        <v>72</v>
      </c>
      <c r="D41" s="37">
        <v>72</v>
      </c>
      <c r="E41" s="38">
        <f t="shared" si="10"/>
        <v>144</v>
      </c>
      <c r="F41" s="37">
        <v>108</v>
      </c>
      <c r="G41" s="16">
        <f t="shared" si="0"/>
        <v>5</v>
      </c>
      <c r="H41" s="39">
        <v>7</v>
      </c>
      <c r="I41" s="39">
        <v>4</v>
      </c>
      <c r="J41" s="18">
        <f t="shared" si="7"/>
        <v>3</v>
      </c>
      <c r="K41" s="39">
        <v>0</v>
      </c>
      <c r="L41" s="39">
        <v>0</v>
      </c>
      <c r="M41" s="18">
        <f t="shared" si="8"/>
        <v>0</v>
      </c>
      <c r="N41" s="40">
        <v>2</v>
      </c>
      <c r="O41" s="40">
        <v>0</v>
      </c>
      <c r="P41" s="67">
        <f>E41-'R7.8.1'!E41</f>
        <v>5</v>
      </c>
      <c r="Q41" s="67">
        <f t="shared" si="2"/>
        <v>0</v>
      </c>
    </row>
    <row r="42" spans="1:17" ht="20.100000000000001" customHeight="1">
      <c r="A42" s="95" t="s">
        <v>129</v>
      </c>
      <c r="B42" s="95"/>
      <c r="C42" s="14">
        <f>SUM(C35:C41)</f>
        <v>2855</v>
      </c>
      <c r="D42" s="14">
        <f>SUM(D35:D41)</f>
        <v>2974</v>
      </c>
      <c r="E42" s="15">
        <f>SUM(E35:E41)</f>
        <v>5829</v>
      </c>
      <c r="F42" s="14">
        <f>SUM(F35:F41)</f>
        <v>3205</v>
      </c>
      <c r="G42" s="16">
        <f t="shared" si="0"/>
        <v>-9</v>
      </c>
      <c r="H42" s="17">
        <f>H41+H34</f>
        <v>19</v>
      </c>
      <c r="I42" s="17">
        <f>I41+I34</f>
        <v>20</v>
      </c>
      <c r="J42" s="18">
        <f t="shared" si="7"/>
        <v>-1</v>
      </c>
      <c r="K42" s="17">
        <f>K41+K34</f>
        <v>1</v>
      </c>
      <c r="L42" s="17">
        <f>L41+L34</f>
        <v>12</v>
      </c>
      <c r="M42" s="18">
        <f t="shared" si="8"/>
        <v>-11</v>
      </c>
      <c r="N42" s="18">
        <f>N41+N34</f>
        <v>4</v>
      </c>
      <c r="O42" s="18">
        <f>O41+O34</f>
        <v>-1</v>
      </c>
      <c r="P42" s="67">
        <f>E42-'R7.8.1'!E42</f>
        <v>-9</v>
      </c>
      <c r="Q42" s="67">
        <f t="shared" si="2"/>
        <v>0</v>
      </c>
    </row>
    <row r="43" spans="1:17" ht="20.100000000000001" customHeight="1">
      <c r="A43" s="96" t="s">
        <v>130</v>
      </c>
      <c r="B43" s="51" t="s">
        <v>131</v>
      </c>
      <c r="C43" s="52">
        <f>C5+C19+C25+C34</f>
        <v>9464</v>
      </c>
      <c r="D43" s="52">
        <f>D5+D19+D25+D34</f>
        <v>9841</v>
      </c>
      <c r="E43" s="52">
        <f>E5+E19+E25+E34</f>
        <v>19305</v>
      </c>
      <c r="F43" s="52">
        <f>F5+F19+F25+F34</f>
        <v>10899</v>
      </c>
      <c r="G43" s="53">
        <f t="shared" si="0"/>
        <v>-13</v>
      </c>
      <c r="H43" s="54">
        <f>H34+H25+H19+H5</f>
        <v>90</v>
      </c>
      <c r="I43" s="54">
        <f>I34+I25+I19+I5</f>
        <v>72</v>
      </c>
      <c r="J43" s="54">
        <f t="shared" si="7"/>
        <v>18</v>
      </c>
      <c r="K43" s="54">
        <f>K34+K25+K19+K5</f>
        <v>2</v>
      </c>
      <c r="L43" s="54">
        <f>L34+L25+L19+L5</f>
        <v>33</v>
      </c>
      <c r="M43" s="54">
        <f t="shared" si="8"/>
        <v>-31</v>
      </c>
      <c r="N43" s="54">
        <f>N34+N25+N19+N5</f>
        <v>12</v>
      </c>
      <c r="O43" s="54">
        <f>O34+O25+O19+O5</f>
        <v>-12</v>
      </c>
      <c r="P43" s="67">
        <f>E43-'R7.8.1'!E43</f>
        <v>-13</v>
      </c>
      <c r="Q43" s="67">
        <f t="shared" si="2"/>
        <v>0</v>
      </c>
    </row>
    <row r="44" spans="1:17" ht="20.100000000000001" customHeight="1">
      <c r="A44" s="97"/>
      <c r="B44" s="55" t="s">
        <v>132</v>
      </c>
      <c r="C44" s="52">
        <f>C17+C23+C32+C41</f>
        <v>632</v>
      </c>
      <c r="D44" s="52">
        <f>D17+D23+D32+D41</f>
        <v>292</v>
      </c>
      <c r="E44" s="52">
        <f>E17+E23+E32+E41</f>
        <v>924</v>
      </c>
      <c r="F44" s="52">
        <f>F17+F23+F32+F41</f>
        <v>775</v>
      </c>
      <c r="G44" s="56">
        <f t="shared" si="0"/>
        <v>-23</v>
      </c>
      <c r="H44" s="40">
        <f>H41+H32+H23+H17</f>
        <v>27</v>
      </c>
      <c r="I44" s="40">
        <f>I41+I32+I23+I17</f>
        <v>51</v>
      </c>
      <c r="J44" s="40">
        <f t="shared" si="7"/>
        <v>-24</v>
      </c>
      <c r="K44" s="39">
        <f>K41+K32+K23+K17</f>
        <v>1</v>
      </c>
      <c r="L44" s="40">
        <f>L41+L32+L23+L17</f>
        <v>0</v>
      </c>
      <c r="M44" s="40">
        <f t="shared" si="8"/>
        <v>1</v>
      </c>
      <c r="N44" s="40">
        <f>N41+N32+N23+N17</f>
        <v>6</v>
      </c>
      <c r="O44" s="40">
        <f>O41+O32+O23+O17</f>
        <v>-6</v>
      </c>
      <c r="P44" s="67">
        <f>E44-'R7.8.1'!E44</f>
        <v>-23</v>
      </c>
      <c r="Q44" s="67">
        <f t="shared" si="2"/>
        <v>0</v>
      </c>
    </row>
    <row r="45" spans="1:17" ht="20.100000000000001" customHeight="1">
      <c r="A45" s="98"/>
      <c r="B45" s="51" t="s">
        <v>133</v>
      </c>
      <c r="C45" s="52">
        <f>C43+C44</f>
        <v>10096</v>
      </c>
      <c r="D45" s="52">
        <f>D43+D44</f>
        <v>10133</v>
      </c>
      <c r="E45" s="52">
        <f>C45+D45</f>
        <v>20229</v>
      </c>
      <c r="F45" s="52">
        <f>F43+F44</f>
        <v>11674</v>
      </c>
      <c r="G45" s="53">
        <f t="shared" si="0"/>
        <v>-36</v>
      </c>
      <c r="H45" s="54">
        <f>H42+H33+H24+H18</f>
        <v>117</v>
      </c>
      <c r="I45" s="54">
        <f>I42+I33+I24+I18</f>
        <v>123</v>
      </c>
      <c r="J45" s="54">
        <f t="shared" si="7"/>
        <v>-6</v>
      </c>
      <c r="K45" s="57">
        <f>K42+K33+K24+K18</f>
        <v>3</v>
      </c>
      <c r="L45" s="57">
        <f>L42+L33+L24+L18</f>
        <v>33</v>
      </c>
      <c r="M45" s="54">
        <f t="shared" si="8"/>
        <v>-30</v>
      </c>
      <c r="N45" s="54">
        <f>N42+N33+N24+N18</f>
        <v>18</v>
      </c>
      <c r="O45" s="54">
        <f>O42+O33+O24+O18</f>
        <v>-18</v>
      </c>
      <c r="P45" s="67">
        <f>E45-'R7.8.1'!E45</f>
        <v>-36</v>
      </c>
      <c r="Q45" s="67">
        <f t="shared" si="2"/>
        <v>0</v>
      </c>
    </row>
    <row r="46" spans="1:17" s="4" customFormat="1" ht="20.100000000000001" customHeight="1">
      <c r="A46" s="99" t="s">
        <v>134</v>
      </c>
      <c r="B46" s="50" t="s">
        <v>135</v>
      </c>
      <c r="C46" s="58">
        <f>C43-'R7.8.1'!C43</f>
        <v>-7</v>
      </c>
      <c r="D46" s="58">
        <f>D43-'R7.8.1'!D43</f>
        <v>-6</v>
      </c>
      <c r="E46" s="59">
        <f>E43-'R7.8.1'!E43</f>
        <v>-13</v>
      </c>
      <c r="F46" s="60">
        <f>F43-'R7.8.1'!F43</f>
        <v>-5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136</v>
      </c>
      <c r="C47" s="58">
        <f>C45-'R7.8.1'!C45</f>
        <v>-22</v>
      </c>
      <c r="D47" s="58">
        <f>D45-'R7.8.1'!D45</f>
        <v>-14</v>
      </c>
      <c r="E47" s="59">
        <f>E45-'R7.8.1'!E45</f>
        <v>-36</v>
      </c>
      <c r="F47" s="60">
        <f>F45-'R7.8.1'!F45</f>
        <v>-23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137</v>
      </c>
      <c r="B49" s="101"/>
    </row>
    <row r="50" spans="1:6">
      <c r="A50" s="65"/>
      <c r="C50" s="69" t="s">
        <v>138</v>
      </c>
      <c r="D50" s="71"/>
      <c r="E50" s="69" t="s">
        <v>139</v>
      </c>
      <c r="F50" s="71"/>
    </row>
    <row r="51" spans="1:6">
      <c r="A51" s="102" t="s">
        <v>140</v>
      </c>
      <c r="B51" s="103"/>
      <c r="C51" s="104">
        <v>9190</v>
      </c>
      <c r="D51" s="105"/>
      <c r="E51" s="106">
        <v>0.47599999999999998</v>
      </c>
      <c r="F51" s="107"/>
    </row>
    <row r="52" spans="1:6">
      <c r="A52" s="102" t="s">
        <v>136</v>
      </c>
      <c r="B52" s="103"/>
      <c r="C52" s="104">
        <v>9206</v>
      </c>
      <c r="D52" s="105"/>
      <c r="E52" s="106">
        <v>0.4551</v>
      </c>
      <c r="F52" s="107"/>
    </row>
  </sheetData>
  <autoFilter ref="A2:Q47" xr:uid="{75C4F40D-CD1D-4651-97E0-A1D09A1C8165}">
    <filterColumn colId="0" showButton="0"/>
    <filterColumn colId="13" showButton="0"/>
  </autoFilter>
  <mergeCells count="63">
    <mergeCell ref="A52:B52"/>
    <mergeCell ref="C52:D52"/>
    <mergeCell ref="E52:F52"/>
    <mergeCell ref="A49:B49"/>
    <mergeCell ref="C50:D50"/>
    <mergeCell ref="E50:F50"/>
    <mergeCell ref="A51:B51"/>
    <mergeCell ref="C51:D51"/>
    <mergeCell ref="E51:F51"/>
    <mergeCell ref="A40:B40"/>
    <mergeCell ref="A41:B41"/>
    <mergeCell ref="A42:B42"/>
    <mergeCell ref="A43:A45"/>
    <mergeCell ref="A46:A47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P2:P4"/>
    <mergeCell ref="Q2:Q4"/>
    <mergeCell ref="H3:H4"/>
    <mergeCell ref="I3:I4"/>
    <mergeCell ref="K3:K4"/>
    <mergeCell ref="L3:L4"/>
    <mergeCell ref="N3:O3"/>
    <mergeCell ref="A1:O1"/>
    <mergeCell ref="A2:B4"/>
    <mergeCell ref="C2:C4"/>
    <mergeCell ref="D2:D4"/>
    <mergeCell ref="E2:E4"/>
    <mergeCell ref="F2:F4"/>
    <mergeCell ref="N2:O2"/>
  </mergeCells>
  <phoneticPr fontId="24"/>
  <pageMargins left="0.7" right="0.7" top="0.75" bottom="0.75" header="0.3" footer="0.3"/>
  <pageSetup paperSize="9" scale="64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A136-D0CF-49D0-AD30-E4BBDC4E5D2E}">
  <sheetPr>
    <tabColor indexed="52"/>
    <pageSetUpPr fitToPage="1"/>
  </sheetPr>
  <dimension ref="A1:R52"/>
  <sheetViews>
    <sheetView view="pageBreakPreview" zoomScaleNormal="85" zoomScaleSheetLayoutView="100" workbookViewId="0">
      <pane xSplit="2" ySplit="4" topLeftCell="C5" activePane="bottomRight" state="frozen"/>
      <selection pane="topRight"/>
      <selection pane="bottomLeft"/>
      <selection pane="bottomRight" activeCell="F45" sqref="F45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7" width="10.5" style="1" customWidth="1"/>
    <col min="18" max="16384" width="9" style="1"/>
  </cols>
  <sheetData>
    <row r="1" spans="1:17" ht="36" customHeight="1">
      <c r="A1" s="69" t="s">
        <v>143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73</v>
      </c>
      <c r="D2" s="72" t="s">
        <v>74</v>
      </c>
      <c r="E2" s="72" t="s">
        <v>75</v>
      </c>
      <c r="F2" s="75" t="s">
        <v>76</v>
      </c>
      <c r="G2" s="7" t="s">
        <v>77</v>
      </c>
      <c r="H2" s="5"/>
      <c r="I2" s="6"/>
      <c r="J2" s="8" t="s">
        <v>78</v>
      </c>
      <c r="K2" s="5"/>
      <c r="L2" s="6"/>
      <c r="M2" s="8" t="s">
        <v>79</v>
      </c>
      <c r="N2" s="78" t="s">
        <v>80</v>
      </c>
      <c r="O2" s="79"/>
      <c r="P2" s="109" t="s">
        <v>81</v>
      </c>
      <c r="Q2" s="109" t="s">
        <v>82</v>
      </c>
    </row>
    <row r="3" spans="1:17" ht="18" customHeight="1">
      <c r="A3" s="73"/>
      <c r="B3" s="73"/>
      <c r="C3" s="73"/>
      <c r="D3" s="73"/>
      <c r="E3" s="73"/>
      <c r="F3" s="76"/>
      <c r="G3" s="10" t="s">
        <v>83</v>
      </c>
      <c r="H3" s="72" t="s">
        <v>84</v>
      </c>
      <c r="I3" s="72" t="s">
        <v>85</v>
      </c>
      <c r="J3" s="9" t="s">
        <v>86</v>
      </c>
      <c r="K3" s="72" t="s">
        <v>87</v>
      </c>
      <c r="L3" s="72" t="s">
        <v>88</v>
      </c>
      <c r="M3" s="9" t="s">
        <v>86</v>
      </c>
      <c r="N3" s="77" t="s">
        <v>89</v>
      </c>
      <c r="O3" s="81"/>
      <c r="P3" s="109"/>
      <c r="Q3" s="109"/>
    </row>
    <row r="4" spans="1:17" ht="20.25" customHeight="1">
      <c r="A4" s="74"/>
      <c r="B4" s="74"/>
      <c r="C4" s="74"/>
      <c r="D4" s="74"/>
      <c r="E4" s="74"/>
      <c r="F4" s="77"/>
      <c r="G4" s="12" t="s">
        <v>90</v>
      </c>
      <c r="H4" s="74"/>
      <c r="I4" s="74"/>
      <c r="J4" s="11" t="s">
        <v>91</v>
      </c>
      <c r="K4" s="74"/>
      <c r="L4" s="74"/>
      <c r="M4" s="11" t="s">
        <v>92</v>
      </c>
      <c r="N4" s="13" t="s">
        <v>93</v>
      </c>
      <c r="O4" s="13" t="s">
        <v>94</v>
      </c>
      <c r="P4" s="109"/>
      <c r="Q4" s="109"/>
    </row>
    <row r="5" spans="1:17" ht="20.100000000000001" customHeight="1">
      <c r="A5" s="108" t="s">
        <v>95</v>
      </c>
      <c r="B5" s="108"/>
      <c r="C5" s="14">
        <f>SUM(C6:C16)</f>
        <v>3426</v>
      </c>
      <c r="D5" s="14">
        <f>SUM(D6:D16)</f>
        <v>3367</v>
      </c>
      <c r="E5" s="15">
        <f>SUM(E6:E16)</f>
        <v>6793</v>
      </c>
      <c r="F5" s="14">
        <f>SUM(F6:F16)</f>
        <v>4041</v>
      </c>
      <c r="G5" s="16">
        <f t="shared" ref="G5:G45" si="0">J5+M5+N5+O5</f>
        <v>-11</v>
      </c>
      <c r="H5" s="17">
        <f t="shared" ref="H5:O5" si="1">SUM(H6:H16)</f>
        <v>14</v>
      </c>
      <c r="I5" s="17">
        <f t="shared" si="1"/>
        <v>17</v>
      </c>
      <c r="J5" s="18">
        <f t="shared" si="1"/>
        <v>-3</v>
      </c>
      <c r="K5" s="17">
        <f t="shared" si="1"/>
        <v>3</v>
      </c>
      <c r="L5" s="17">
        <f t="shared" si="1"/>
        <v>12</v>
      </c>
      <c r="M5" s="18">
        <f t="shared" si="1"/>
        <v>-9</v>
      </c>
      <c r="N5" s="18">
        <f t="shared" si="1"/>
        <v>1</v>
      </c>
      <c r="O5" s="18">
        <f t="shared" si="1"/>
        <v>0</v>
      </c>
      <c r="P5" s="67">
        <f>E5-'R7.9.1'!E5</f>
        <v>-11</v>
      </c>
      <c r="Q5" s="67">
        <f t="shared" ref="Q5:Q45" si="2">P5-G5</f>
        <v>0</v>
      </c>
    </row>
    <row r="6" spans="1:17" ht="20.100000000000001" customHeight="1">
      <c r="A6" s="83" t="s">
        <v>96</v>
      </c>
      <c r="B6" s="83"/>
      <c r="C6" s="20">
        <v>506</v>
      </c>
      <c r="D6" s="20">
        <v>619</v>
      </c>
      <c r="E6" s="21">
        <f t="shared" ref="E6:E17" si="3">SUM(C6:D6)</f>
        <v>1125</v>
      </c>
      <c r="F6" s="20">
        <v>645</v>
      </c>
      <c r="G6" s="22">
        <f t="shared" si="0"/>
        <v>0</v>
      </c>
      <c r="H6" s="23">
        <v>3</v>
      </c>
      <c r="I6" s="23">
        <v>0</v>
      </c>
      <c r="J6" s="24">
        <f t="shared" ref="J6:J23" si="4">H6-I6</f>
        <v>3</v>
      </c>
      <c r="K6" s="23">
        <v>0</v>
      </c>
      <c r="L6" s="23">
        <v>3</v>
      </c>
      <c r="M6" s="24">
        <f t="shared" ref="M6:M23" si="5">K6-L6</f>
        <v>-3</v>
      </c>
      <c r="N6" s="25">
        <v>0</v>
      </c>
      <c r="O6" s="26">
        <v>0</v>
      </c>
      <c r="P6" s="67">
        <f>E6-'R7.9.1'!E6</f>
        <v>0</v>
      </c>
      <c r="Q6" s="67">
        <f t="shared" si="2"/>
        <v>0</v>
      </c>
    </row>
    <row r="7" spans="1:17" ht="20.100000000000001" customHeight="1">
      <c r="A7" s="84" t="s">
        <v>97</v>
      </c>
      <c r="B7" s="84"/>
      <c r="C7" s="27">
        <v>420</v>
      </c>
      <c r="D7" s="27">
        <v>307</v>
      </c>
      <c r="E7" s="28">
        <f t="shared" si="3"/>
        <v>727</v>
      </c>
      <c r="F7" s="29">
        <v>448</v>
      </c>
      <c r="G7" s="30">
        <f t="shared" si="0"/>
        <v>-5</v>
      </c>
      <c r="H7" s="31">
        <v>1</v>
      </c>
      <c r="I7" s="31">
        <v>6</v>
      </c>
      <c r="J7" s="32">
        <f t="shared" si="4"/>
        <v>-5</v>
      </c>
      <c r="K7" s="31">
        <v>0</v>
      </c>
      <c r="L7" s="31">
        <v>0</v>
      </c>
      <c r="M7" s="32">
        <f t="shared" si="5"/>
        <v>0</v>
      </c>
      <c r="N7" s="33">
        <v>0</v>
      </c>
      <c r="O7" s="26">
        <v>0</v>
      </c>
      <c r="P7" s="67">
        <f>E7-'R7.9.1'!E7</f>
        <v>-5</v>
      </c>
      <c r="Q7" s="67">
        <f t="shared" si="2"/>
        <v>0</v>
      </c>
    </row>
    <row r="8" spans="1:17" ht="20.100000000000001" customHeight="1">
      <c r="A8" s="84" t="s">
        <v>98</v>
      </c>
      <c r="B8" s="84"/>
      <c r="C8" s="27">
        <v>244</v>
      </c>
      <c r="D8" s="27">
        <v>257</v>
      </c>
      <c r="E8" s="28">
        <f t="shared" si="3"/>
        <v>501</v>
      </c>
      <c r="F8" s="29">
        <v>268</v>
      </c>
      <c r="G8" s="30">
        <f t="shared" si="0"/>
        <v>2</v>
      </c>
      <c r="H8" s="31">
        <v>2</v>
      </c>
      <c r="I8" s="31">
        <v>1</v>
      </c>
      <c r="J8" s="32">
        <f t="shared" si="4"/>
        <v>1</v>
      </c>
      <c r="K8" s="31">
        <v>2</v>
      </c>
      <c r="L8" s="31">
        <v>1</v>
      </c>
      <c r="M8" s="32">
        <f t="shared" si="5"/>
        <v>1</v>
      </c>
      <c r="N8" s="33">
        <v>0</v>
      </c>
      <c r="O8" s="26">
        <v>0</v>
      </c>
      <c r="P8" s="67">
        <f>E8-'R7.9.1'!E8</f>
        <v>2</v>
      </c>
      <c r="Q8" s="67">
        <f t="shared" si="2"/>
        <v>0</v>
      </c>
    </row>
    <row r="9" spans="1:17" ht="20.100000000000001" customHeight="1">
      <c r="A9" s="84" t="s">
        <v>99</v>
      </c>
      <c r="B9" s="84"/>
      <c r="C9" s="27">
        <v>162</v>
      </c>
      <c r="D9" s="27">
        <v>178</v>
      </c>
      <c r="E9" s="28">
        <f t="shared" si="3"/>
        <v>340</v>
      </c>
      <c r="F9" s="29">
        <v>193</v>
      </c>
      <c r="G9" s="30">
        <f t="shared" si="0"/>
        <v>-1</v>
      </c>
      <c r="H9" s="31">
        <v>0</v>
      </c>
      <c r="I9" s="31">
        <v>1</v>
      </c>
      <c r="J9" s="32">
        <f t="shared" si="4"/>
        <v>-1</v>
      </c>
      <c r="K9" s="31">
        <v>0</v>
      </c>
      <c r="L9" s="31">
        <v>0</v>
      </c>
      <c r="M9" s="32">
        <f t="shared" si="5"/>
        <v>0</v>
      </c>
      <c r="N9" s="33">
        <v>0</v>
      </c>
      <c r="O9" s="26">
        <v>0</v>
      </c>
      <c r="P9" s="67">
        <f>E9-'R7.9.1'!E9</f>
        <v>-1</v>
      </c>
      <c r="Q9" s="67">
        <f t="shared" si="2"/>
        <v>0</v>
      </c>
    </row>
    <row r="10" spans="1:17" ht="20.100000000000001" customHeight="1">
      <c r="A10" s="84" t="s">
        <v>100</v>
      </c>
      <c r="B10" s="84"/>
      <c r="C10" s="27">
        <v>501</v>
      </c>
      <c r="D10" s="27">
        <v>590</v>
      </c>
      <c r="E10" s="28">
        <f t="shared" si="3"/>
        <v>1091</v>
      </c>
      <c r="F10" s="29">
        <v>614</v>
      </c>
      <c r="G10" s="30">
        <f t="shared" si="0"/>
        <v>-4</v>
      </c>
      <c r="H10" s="31">
        <v>0</v>
      </c>
      <c r="I10" s="31">
        <v>1</v>
      </c>
      <c r="J10" s="32">
        <f t="shared" si="4"/>
        <v>-1</v>
      </c>
      <c r="K10" s="31">
        <v>1</v>
      </c>
      <c r="L10" s="31">
        <v>4</v>
      </c>
      <c r="M10" s="32">
        <f t="shared" si="5"/>
        <v>-3</v>
      </c>
      <c r="N10" s="33">
        <v>0</v>
      </c>
      <c r="O10" s="26">
        <v>0</v>
      </c>
      <c r="P10" s="67">
        <f>E10-'R7.9.1'!E10</f>
        <v>-4</v>
      </c>
      <c r="Q10" s="67">
        <f t="shared" si="2"/>
        <v>0</v>
      </c>
    </row>
    <row r="11" spans="1:17" ht="20.100000000000001" customHeight="1">
      <c r="A11" s="84" t="s">
        <v>101</v>
      </c>
      <c r="B11" s="84"/>
      <c r="C11" s="27">
        <v>672</v>
      </c>
      <c r="D11" s="27">
        <v>739</v>
      </c>
      <c r="E11" s="28">
        <f t="shared" si="3"/>
        <v>1411</v>
      </c>
      <c r="F11" s="29">
        <v>763</v>
      </c>
      <c r="G11" s="30">
        <f t="shared" si="0"/>
        <v>-2</v>
      </c>
      <c r="H11" s="31">
        <v>0</v>
      </c>
      <c r="I11" s="31">
        <v>0</v>
      </c>
      <c r="J11" s="32">
        <f t="shared" si="4"/>
        <v>0</v>
      </c>
      <c r="K11" s="31">
        <v>0</v>
      </c>
      <c r="L11" s="31">
        <v>3</v>
      </c>
      <c r="M11" s="32">
        <f t="shared" si="5"/>
        <v>-3</v>
      </c>
      <c r="N11" s="33">
        <v>1</v>
      </c>
      <c r="O11" s="26">
        <v>0</v>
      </c>
      <c r="P11" s="67">
        <f>E11-'R7.9.1'!E11</f>
        <v>-2</v>
      </c>
      <c r="Q11" s="67">
        <f t="shared" si="2"/>
        <v>0</v>
      </c>
    </row>
    <row r="12" spans="1:17" ht="20.100000000000001" customHeight="1">
      <c r="A12" s="84" t="s">
        <v>102</v>
      </c>
      <c r="B12" s="84"/>
      <c r="C12" s="27">
        <v>32</v>
      </c>
      <c r="D12" s="27">
        <v>35</v>
      </c>
      <c r="E12" s="28">
        <f t="shared" si="3"/>
        <v>67</v>
      </c>
      <c r="F12" s="29">
        <v>33</v>
      </c>
      <c r="G12" s="30">
        <f t="shared" si="0"/>
        <v>0</v>
      </c>
      <c r="H12" s="31">
        <v>0</v>
      </c>
      <c r="I12" s="31">
        <v>0</v>
      </c>
      <c r="J12" s="32">
        <f t="shared" si="4"/>
        <v>0</v>
      </c>
      <c r="K12" s="31">
        <v>0</v>
      </c>
      <c r="L12" s="31">
        <v>0</v>
      </c>
      <c r="M12" s="32">
        <f t="shared" si="5"/>
        <v>0</v>
      </c>
      <c r="N12" s="33">
        <v>0</v>
      </c>
      <c r="O12" s="26">
        <v>0</v>
      </c>
      <c r="P12" s="67">
        <f>E12-'R7.9.1'!E12</f>
        <v>0</v>
      </c>
      <c r="Q12" s="67">
        <f t="shared" si="2"/>
        <v>0</v>
      </c>
    </row>
    <row r="13" spans="1:17" ht="20.100000000000001" customHeight="1">
      <c r="A13" s="84" t="s">
        <v>103</v>
      </c>
      <c r="B13" s="84"/>
      <c r="C13" s="27">
        <v>62</v>
      </c>
      <c r="D13" s="27">
        <v>88</v>
      </c>
      <c r="E13" s="28">
        <f t="shared" si="3"/>
        <v>150</v>
      </c>
      <c r="F13" s="29">
        <v>97</v>
      </c>
      <c r="G13" s="30">
        <f t="shared" si="0"/>
        <v>-1</v>
      </c>
      <c r="H13" s="31">
        <v>0</v>
      </c>
      <c r="I13" s="31">
        <v>0</v>
      </c>
      <c r="J13" s="32">
        <f t="shared" si="4"/>
        <v>0</v>
      </c>
      <c r="K13" s="31">
        <v>0</v>
      </c>
      <c r="L13" s="31">
        <v>1</v>
      </c>
      <c r="M13" s="32">
        <f t="shared" si="5"/>
        <v>-1</v>
      </c>
      <c r="N13" s="33">
        <v>0</v>
      </c>
      <c r="O13" s="26">
        <v>0</v>
      </c>
      <c r="P13" s="67">
        <f>E13-'R7.9.1'!E13</f>
        <v>-1</v>
      </c>
      <c r="Q13" s="67">
        <f t="shared" si="2"/>
        <v>0</v>
      </c>
    </row>
    <row r="14" spans="1:17" s="3" customFormat="1" ht="20.100000000000001" customHeight="1">
      <c r="A14" s="85" t="s">
        <v>104</v>
      </c>
      <c r="B14" s="85"/>
      <c r="C14" s="27">
        <v>196</v>
      </c>
      <c r="D14" s="27">
        <v>144</v>
      </c>
      <c r="E14" s="28">
        <f t="shared" si="3"/>
        <v>340</v>
      </c>
      <c r="F14" s="29">
        <v>209</v>
      </c>
      <c r="G14" s="30">
        <f t="shared" si="0"/>
        <v>-2</v>
      </c>
      <c r="H14" s="31">
        <v>0</v>
      </c>
      <c r="I14" s="31">
        <v>2</v>
      </c>
      <c r="J14" s="32">
        <f t="shared" si="4"/>
        <v>-2</v>
      </c>
      <c r="K14" s="31">
        <v>0</v>
      </c>
      <c r="L14" s="31">
        <v>0</v>
      </c>
      <c r="M14" s="32">
        <f t="shared" si="5"/>
        <v>0</v>
      </c>
      <c r="N14" s="33">
        <v>0</v>
      </c>
      <c r="O14" s="26">
        <v>0</v>
      </c>
      <c r="P14" s="67">
        <f>E14-'R7.9.1'!E14</f>
        <v>-2</v>
      </c>
      <c r="Q14" s="67">
        <f t="shared" si="2"/>
        <v>0</v>
      </c>
    </row>
    <row r="15" spans="1:17" ht="20.100000000000001" customHeight="1">
      <c r="A15" s="85" t="s">
        <v>105</v>
      </c>
      <c r="B15" s="85"/>
      <c r="C15" s="27">
        <v>267</v>
      </c>
      <c r="D15" s="27">
        <v>366</v>
      </c>
      <c r="E15" s="28">
        <f t="shared" si="3"/>
        <v>633</v>
      </c>
      <c r="F15" s="29">
        <v>365</v>
      </c>
      <c r="G15" s="30">
        <f t="shared" si="0"/>
        <v>0</v>
      </c>
      <c r="H15" s="31">
        <v>0</v>
      </c>
      <c r="I15" s="31">
        <v>0</v>
      </c>
      <c r="J15" s="32">
        <f t="shared" si="4"/>
        <v>0</v>
      </c>
      <c r="K15" s="31">
        <v>0</v>
      </c>
      <c r="L15" s="31">
        <v>0</v>
      </c>
      <c r="M15" s="32">
        <f t="shared" si="5"/>
        <v>0</v>
      </c>
      <c r="N15" s="33">
        <v>0</v>
      </c>
      <c r="O15" s="26">
        <v>0</v>
      </c>
      <c r="P15" s="67">
        <f>E15-'R7.9.1'!E15</f>
        <v>0</v>
      </c>
      <c r="Q15" s="67">
        <f t="shared" si="2"/>
        <v>0</v>
      </c>
    </row>
    <row r="16" spans="1:17" s="3" customFormat="1" ht="26.25" customHeight="1">
      <c r="A16" s="86" t="s">
        <v>106</v>
      </c>
      <c r="B16" s="86"/>
      <c r="C16" s="34">
        <v>364</v>
      </c>
      <c r="D16" s="34">
        <v>44</v>
      </c>
      <c r="E16" s="28">
        <f t="shared" si="3"/>
        <v>408</v>
      </c>
      <c r="F16" s="35">
        <v>406</v>
      </c>
      <c r="G16" s="36">
        <f t="shared" si="0"/>
        <v>2</v>
      </c>
      <c r="H16" s="23">
        <v>8</v>
      </c>
      <c r="I16" s="23">
        <v>6</v>
      </c>
      <c r="J16" s="24">
        <f t="shared" si="4"/>
        <v>2</v>
      </c>
      <c r="K16" s="23">
        <v>0</v>
      </c>
      <c r="L16" s="23">
        <v>0</v>
      </c>
      <c r="M16" s="24">
        <f t="shared" si="5"/>
        <v>0</v>
      </c>
      <c r="N16" s="25">
        <v>0</v>
      </c>
      <c r="O16" s="25">
        <v>0</v>
      </c>
      <c r="P16" s="67">
        <f>E16-'R7.9.1'!E16</f>
        <v>2</v>
      </c>
      <c r="Q16" s="67">
        <f t="shared" si="2"/>
        <v>0</v>
      </c>
    </row>
    <row r="17" spans="1:18" s="3" customFormat="1" ht="19.5" customHeight="1">
      <c r="A17" s="87" t="s">
        <v>107</v>
      </c>
      <c r="B17" s="87"/>
      <c r="C17" s="37">
        <v>151</v>
      </c>
      <c r="D17" s="37">
        <v>103</v>
      </c>
      <c r="E17" s="38">
        <f t="shared" si="3"/>
        <v>254</v>
      </c>
      <c r="F17" s="37">
        <v>218</v>
      </c>
      <c r="G17" s="16">
        <f t="shared" si="0"/>
        <v>-1</v>
      </c>
      <c r="H17" s="39">
        <v>4</v>
      </c>
      <c r="I17" s="39">
        <v>6</v>
      </c>
      <c r="J17" s="18">
        <f t="shared" si="4"/>
        <v>-2</v>
      </c>
      <c r="K17" s="39">
        <v>0</v>
      </c>
      <c r="L17" s="39">
        <v>0</v>
      </c>
      <c r="M17" s="18">
        <f t="shared" si="5"/>
        <v>0</v>
      </c>
      <c r="N17" s="40">
        <v>1</v>
      </c>
      <c r="O17" s="40">
        <v>0</v>
      </c>
      <c r="P17" s="67">
        <f>E17-'R7.9.1'!E17</f>
        <v>-1</v>
      </c>
      <c r="Q17" s="68">
        <f t="shared" si="2"/>
        <v>0</v>
      </c>
    </row>
    <row r="18" spans="1:18" s="3" customFormat="1" ht="20.100000000000001" customHeight="1">
      <c r="A18" s="88" t="s">
        <v>108</v>
      </c>
      <c r="B18" s="89"/>
      <c r="C18" s="41">
        <f>SUM(C6:C17)</f>
        <v>3577</v>
      </c>
      <c r="D18" s="41">
        <f>SUM(D6:D17)</f>
        <v>3470</v>
      </c>
      <c r="E18" s="38">
        <f>SUM(E6:E17)</f>
        <v>7047</v>
      </c>
      <c r="F18" s="41">
        <f>SUM(F6:F17)</f>
        <v>4259</v>
      </c>
      <c r="G18" s="16">
        <f t="shared" si="0"/>
        <v>-12</v>
      </c>
      <c r="H18" s="17">
        <f>H17+H5</f>
        <v>18</v>
      </c>
      <c r="I18" s="17">
        <f>I17+I5</f>
        <v>23</v>
      </c>
      <c r="J18" s="18">
        <f t="shared" si="4"/>
        <v>-5</v>
      </c>
      <c r="K18" s="17">
        <f>K17+K5</f>
        <v>3</v>
      </c>
      <c r="L18" s="17">
        <f>L17+L5</f>
        <v>12</v>
      </c>
      <c r="M18" s="18">
        <f t="shared" si="5"/>
        <v>-9</v>
      </c>
      <c r="N18" s="18">
        <f>N17+N5</f>
        <v>2</v>
      </c>
      <c r="O18" s="18">
        <f>O17+O5</f>
        <v>0</v>
      </c>
      <c r="P18" s="67">
        <f>E18-'R7.9.1'!E18</f>
        <v>-12</v>
      </c>
      <c r="Q18" s="67">
        <f t="shared" si="2"/>
        <v>0</v>
      </c>
    </row>
    <row r="19" spans="1:18" ht="20.100000000000001" customHeight="1">
      <c r="A19" s="90" t="s">
        <v>109</v>
      </c>
      <c r="B19" s="90"/>
      <c r="C19" s="41">
        <f>SUM(C20:C22)</f>
        <v>2110</v>
      </c>
      <c r="D19" s="41">
        <f>SUM(D20:D22)</f>
        <v>2295</v>
      </c>
      <c r="E19" s="38">
        <f>SUM(E20:E22)</f>
        <v>4405</v>
      </c>
      <c r="F19" s="41">
        <f>SUM(F20:F22)</f>
        <v>2356</v>
      </c>
      <c r="G19" s="16">
        <f t="shared" si="0"/>
        <v>1</v>
      </c>
      <c r="H19" s="17">
        <f>SUM(H20:H22)</f>
        <v>11</v>
      </c>
      <c r="I19" s="17">
        <f>SUM(I20:I22)</f>
        <v>4</v>
      </c>
      <c r="J19" s="18">
        <f t="shared" si="4"/>
        <v>7</v>
      </c>
      <c r="K19" s="17">
        <f>SUM(K20:K22)</f>
        <v>3</v>
      </c>
      <c r="L19" s="17">
        <f>SUM(L20:L22)</f>
        <v>8</v>
      </c>
      <c r="M19" s="18">
        <f t="shared" si="5"/>
        <v>-5</v>
      </c>
      <c r="N19" s="18">
        <f>SUM(N20:N22)</f>
        <v>4</v>
      </c>
      <c r="O19" s="18">
        <f>SUM(O20:O22)</f>
        <v>-5</v>
      </c>
      <c r="P19" s="67">
        <f>E19-'R7.9.1'!E19</f>
        <v>1</v>
      </c>
      <c r="Q19" s="67">
        <f t="shared" si="2"/>
        <v>0</v>
      </c>
    </row>
    <row r="20" spans="1:18" ht="20.100000000000001" customHeight="1">
      <c r="A20" s="91" t="s">
        <v>110</v>
      </c>
      <c r="B20" s="91"/>
      <c r="C20" s="20">
        <v>762</v>
      </c>
      <c r="D20" s="20">
        <v>818</v>
      </c>
      <c r="E20" s="21">
        <f>SUM(C20:D20)</f>
        <v>1580</v>
      </c>
      <c r="F20" s="20">
        <v>855</v>
      </c>
      <c r="G20" s="22">
        <f t="shared" si="0"/>
        <v>-3</v>
      </c>
      <c r="H20" s="42">
        <v>4</v>
      </c>
      <c r="I20" s="42">
        <v>2</v>
      </c>
      <c r="J20" s="43">
        <f t="shared" si="4"/>
        <v>2</v>
      </c>
      <c r="K20" s="42">
        <v>1</v>
      </c>
      <c r="L20" s="42">
        <v>3</v>
      </c>
      <c r="M20" s="43">
        <f t="shared" si="5"/>
        <v>-2</v>
      </c>
      <c r="N20" s="25">
        <v>0</v>
      </c>
      <c r="O20" s="26">
        <v>-3</v>
      </c>
      <c r="P20" s="67">
        <f>E20-'R7.9.1'!E20</f>
        <v>-3</v>
      </c>
      <c r="Q20" s="67">
        <f t="shared" si="2"/>
        <v>0</v>
      </c>
    </row>
    <row r="21" spans="1:18" ht="20.100000000000001" customHeight="1">
      <c r="A21" s="92" t="s">
        <v>111</v>
      </c>
      <c r="B21" s="92"/>
      <c r="C21" s="27">
        <v>917</v>
      </c>
      <c r="D21" s="27">
        <v>944</v>
      </c>
      <c r="E21" s="28">
        <f>SUM(C21:D21)</f>
        <v>1861</v>
      </c>
      <c r="F21" s="29">
        <v>971</v>
      </c>
      <c r="G21" s="30">
        <f t="shared" si="0"/>
        <v>3</v>
      </c>
      <c r="H21" s="31">
        <v>5</v>
      </c>
      <c r="I21" s="31">
        <v>1</v>
      </c>
      <c r="J21" s="43">
        <f t="shared" si="4"/>
        <v>4</v>
      </c>
      <c r="K21" s="31">
        <v>2</v>
      </c>
      <c r="L21" s="31">
        <v>4</v>
      </c>
      <c r="M21" s="43">
        <f t="shared" si="5"/>
        <v>-2</v>
      </c>
      <c r="N21" s="33">
        <v>3</v>
      </c>
      <c r="O21" s="26">
        <v>-2</v>
      </c>
      <c r="P21" s="67">
        <f>E21-'R7.9.1'!E21</f>
        <v>3</v>
      </c>
      <c r="Q21" s="67">
        <f t="shared" si="2"/>
        <v>0</v>
      </c>
      <c r="R21" s="44"/>
    </row>
    <row r="22" spans="1:18" ht="20.100000000000001" customHeight="1">
      <c r="A22" s="93" t="s">
        <v>112</v>
      </c>
      <c r="B22" s="93"/>
      <c r="C22" s="34">
        <v>431</v>
      </c>
      <c r="D22" s="34">
        <v>533</v>
      </c>
      <c r="E22" s="28">
        <f>SUM(C22:D22)</f>
        <v>964</v>
      </c>
      <c r="F22" s="34">
        <v>530</v>
      </c>
      <c r="G22" s="36">
        <f t="shared" si="0"/>
        <v>1</v>
      </c>
      <c r="H22" s="45">
        <v>2</v>
      </c>
      <c r="I22" s="45">
        <v>1</v>
      </c>
      <c r="J22" s="24">
        <f t="shared" si="4"/>
        <v>1</v>
      </c>
      <c r="K22" s="45">
        <v>0</v>
      </c>
      <c r="L22" s="45">
        <v>1</v>
      </c>
      <c r="M22" s="24">
        <f t="shared" si="5"/>
        <v>-1</v>
      </c>
      <c r="N22" s="46">
        <v>1</v>
      </c>
      <c r="O22" s="25">
        <v>0</v>
      </c>
      <c r="P22" s="67">
        <f>E22-'R7.9.1'!E22</f>
        <v>1</v>
      </c>
      <c r="Q22" s="67">
        <f t="shared" si="2"/>
        <v>0</v>
      </c>
    </row>
    <row r="23" spans="1:18" s="3" customFormat="1" ht="20.100000000000001" customHeight="1">
      <c r="A23" s="94" t="s">
        <v>107</v>
      </c>
      <c r="B23" s="94"/>
      <c r="C23" s="37">
        <v>180</v>
      </c>
      <c r="D23" s="37">
        <v>82</v>
      </c>
      <c r="E23" s="21">
        <f>SUM(C23:D23)</f>
        <v>262</v>
      </c>
      <c r="F23" s="37">
        <v>213</v>
      </c>
      <c r="G23" s="16">
        <f t="shared" si="0"/>
        <v>25</v>
      </c>
      <c r="H23" s="39">
        <v>25</v>
      </c>
      <c r="I23" s="39">
        <v>8</v>
      </c>
      <c r="J23" s="18">
        <f t="shared" si="4"/>
        <v>17</v>
      </c>
      <c r="K23" s="39">
        <v>0</v>
      </c>
      <c r="L23" s="39">
        <v>0</v>
      </c>
      <c r="M23" s="18">
        <f t="shared" si="5"/>
        <v>0</v>
      </c>
      <c r="N23" s="40">
        <v>12</v>
      </c>
      <c r="O23" s="40">
        <v>-4</v>
      </c>
      <c r="P23" s="67">
        <f>E23-'R7.9.1'!E23</f>
        <v>25</v>
      </c>
      <c r="Q23" s="67">
        <f t="shared" si="2"/>
        <v>0</v>
      </c>
    </row>
    <row r="24" spans="1:18" ht="20.100000000000001" customHeight="1">
      <c r="A24" s="94" t="s">
        <v>113</v>
      </c>
      <c r="B24" s="94"/>
      <c r="C24" s="41">
        <f>SUM(C20:C23)</f>
        <v>2290</v>
      </c>
      <c r="D24" s="41">
        <f>SUM(D20:D23)</f>
        <v>2377</v>
      </c>
      <c r="E24" s="38">
        <f>SUM(E20:E23)</f>
        <v>4667</v>
      </c>
      <c r="F24" s="41">
        <f>SUM(F20:F23)</f>
        <v>2569</v>
      </c>
      <c r="G24" s="47">
        <f t="shared" si="0"/>
        <v>26</v>
      </c>
      <c r="H24" s="18">
        <f t="shared" ref="H24:O24" si="6">H19+H23</f>
        <v>36</v>
      </c>
      <c r="I24" s="18">
        <f t="shared" si="6"/>
        <v>12</v>
      </c>
      <c r="J24" s="18">
        <f t="shared" si="6"/>
        <v>24</v>
      </c>
      <c r="K24" s="17">
        <f t="shared" si="6"/>
        <v>3</v>
      </c>
      <c r="L24" s="17">
        <f t="shared" si="6"/>
        <v>8</v>
      </c>
      <c r="M24" s="18">
        <f t="shared" si="6"/>
        <v>-5</v>
      </c>
      <c r="N24" s="18">
        <f t="shared" si="6"/>
        <v>16</v>
      </c>
      <c r="O24" s="18">
        <f t="shared" si="6"/>
        <v>-9</v>
      </c>
      <c r="P24" s="67">
        <f>E24-'R7.9.1'!E24</f>
        <v>26</v>
      </c>
      <c r="Q24" s="67">
        <f t="shared" si="2"/>
        <v>0</v>
      </c>
    </row>
    <row r="25" spans="1:18" ht="20.100000000000001" customHeight="1">
      <c r="A25" s="90" t="s">
        <v>114</v>
      </c>
      <c r="B25" s="90"/>
      <c r="C25" s="41">
        <f>SUM(C26:C31)</f>
        <v>1136</v>
      </c>
      <c r="D25" s="41">
        <f>SUM(D26:D31)</f>
        <v>1272</v>
      </c>
      <c r="E25" s="38">
        <f>SUM(E26:E31)</f>
        <v>2408</v>
      </c>
      <c r="F25" s="41">
        <f>SUM(F26:F31)</f>
        <v>1401</v>
      </c>
      <c r="G25" s="16">
        <f t="shared" si="0"/>
        <v>-4</v>
      </c>
      <c r="H25" s="17">
        <f>SUM(H26:H31)</f>
        <v>1</v>
      </c>
      <c r="I25" s="17">
        <f>SUM(I26:I31)</f>
        <v>2</v>
      </c>
      <c r="J25" s="18">
        <f t="shared" ref="J25:J45" si="7">H25-I25</f>
        <v>-1</v>
      </c>
      <c r="K25" s="17">
        <f>SUM(K26:K31)</f>
        <v>0</v>
      </c>
      <c r="L25" s="17">
        <f>SUM(L26:L31)</f>
        <v>3</v>
      </c>
      <c r="M25" s="18">
        <f t="shared" ref="M25:M45" si="8">K25-L25</f>
        <v>-3</v>
      </c>
      <c r="N25" s="18">
        <f>SUM(N26:N31)</f>
        <v>4</v>
      </c>
      <c r="O25" s="18">
        <f>SUM(O26:O31)</f>
        <v>-4</v>
      </c>
      <c r="P25" s="67">
        <f>E25-'R7.9.1'!E25</f>
        <v>-4</v>
      </c>
      <c r="Q25" s="67">
        <f t="shared" si="2"/>
        <v>0</v>
      </c>
    </row>
    <row r="26" spans="1:18" ht="20.100000000000001" customHeight="1">
      <c r="A26" s="91" t="s">
        <v>115</v>
      </c>
      <c r="B26" s="91"/>
      <c r="C26" s="20">
        <v>161</v>
      </c>
      <c r="D26" s="20">
        <v>192</v>
      </c>
      <c r="E26" s="21">
        <f t="shared" ref="E26:E32" si="9">C26+D26</f>
        <v>353</v>
      </c>
      <c r="F26" s="20">
        <v>217</v>
      </c>
      <c r="G26" s="22">
        <f t="shared" si="0"/>
        <v>-2</v>
      </c>
      <c r="H26" s="42">
        <v>0</v>
      </c>
      <c r="I26" s="42">
        <v>1</v>
      </c>
      <c r="J26" s="43">
        <f t="shared" si="7"/>
        <v>-1</v>
      </c>
      <c r="K26" s="42">
        <v>0</v>
      </c>
      <c r="L26" s="42">
        <v>0</v>
      </c>
      <c r="M26" s="43">
        <f t="shared" si="8"/>
        <v>0</v>
      </c>
      <c r="N26" s="25">
        <v>0</v>
      </c>
      <c r="O26" s="26">
        <v>-1</v>
      </c>
      <c r="P26" s="67">
        <f>E26-'R7.9.1'!E26</f>
        <v>-2</v>
      </c>
      <c r="Q26" s="67">
        <f t="shared" si="2"/>
        <v>0</v>
      </c>
    </row>
    <row r="27" spans="1:18" ht="19.5" customHeight="1">
      <c r="A27" s="92" t="s">
        <v>116</v>
      </c>
      <c r="B27" s="92"/>
      <c r="C27" s="27">
        <v>114</v>
      </c>
      <c r="D27" s="27">
        <v>108</v>
      </c>
      <c r="E27" s="28">
        <f t="shared" si="9"/>
        <v>222</v>
      </c>
      <c r="F27" s="29">
        <v>123</v>
      </c>
      <c r="G27" s="30">
        <f t="shared" si="0"/>
        <v>-1</v>
      </c>
      <c r="H27" s="31">
        <v>0</v>
      </c>
      <c r="I27" s="31">
        <v>1</v>
      </c>
      <c r="J27" s="43">
        <f t="shared" si="7"/>
        <v>-1</v>
      </c>
      <c r="K27" s="31">
        <v>0</v>
      </c>
      <c r="L27" s="31">
        <v>0</v>
      </c>
      <c r="M27" s="43">
        <f t="shared" si="8"/>
        <v>0</v>
      </c>
      <c r="N27" s="33">
        <v>0</v>
      </c>
      <c r="O27" s="26">
        <v>0</v>
      </c>
      <c r="P27" s="67">
        <f>E27-'R7.9.1'!E27</f>
        <v>-1</v>
      </c>
      <c r="Q27" s="67">
        <f t="shared" si="2"/>
        <v>0</v>
      </c>
    </row>
    <row r="28" spans="1:18" ht="20.100000000000001" customHeight="1">
      <c r="A28" s="92" t="s">
        <v>117</v>
      </c>
      <c r="B28" s="92"/>
      <c r="C28" s="27">
        <v>206</v>
      </c>
      <c r="D28" s="27">
        <v>224</v>
      </c>
      <c r="E28" s="28">
        <f t="shared" si="9"/>
        <v>430</v>
      </c>
      <c r="F28" s="29">
        <v>265</v>
      </c>
      <c r="G28" s="30">
        <f t="shared" si="0"/>
        <v>-2</v>
      </c>
      <c r="H28" s="31">
        <v>0</v>
      </c>
      <c r="I28" s="31">
        <v>0</v>
      </c>
      <c r="J28" s="43">
        <f t="shared" si="7"/>
        <v>0</v>
      </c>
      <c r="K28" s="31">
        <v>0</v>
      </c>
      <c r="L28" s="31">
        <v>1</v>
      </c>
      <c r="M28" s="43">
        <f t="shared" si="8"/>
        <v>-1</v>
      </c>
      <c r="N28" s="33">
        <v>0</v>
      </c>
      <c r="O28" s="26">
        <v>-1</v>
      </c>
      <c r="P28" s="67">
        <f>E28-'R7.9.1'!E28</f>
        <v>-2</v>
      </c>
      <c r="Q28" s="67">
        <f t="shared" si="2"/>
        <v>0</v>
      </c>
    </row>
    <row r="29" spans="1:18" ht="20.100000000000001" customHeight="1">
      <c r="A29" s="92" t="s">
        <v>118</v>
      </c>
      <c r="B29" s="92"/>
      <c r="C29" s="27">
        <v>385</v>
      </c>
      <c r="D29" s="27">
        <v>457</v>
      </c>
      <c r="E29" s="28">
        <f t="shared" si="9"/>
        <v>842</v>
      </c>
      <c r="F29" s="29">
        <v>479</v>
      </c>
      <c r="G29" s="30">
        <f t="shared" si="0"/>
        <v>1</v>
      </c>
      <c r="H29" s="31">
        <v>1</v>
      </c>
      <c r="I29" s="31">
        <v>0</v>
      </c>
      <c r="J29" s="43">
        <f t="shared" si="7"/>
        <v>1</v>
      </c>
      <c r="K29" s="31">
        <v>0</v>
      </c>
      <c r="L29" s="31">
        <v>2</v>
      </c>
      <c r="M29" s="43">
        <f t="shared" si="8"/>
        <v>-2</v>
      </c>
      <c r="N29" s="33">
        <v>3</v>
      </c>
      <c r="O29" s="26">
        <v>-1</v>
      </c>
      <c r="P29" s="67">
        <f>E29-'R7.9.1'!E29</f>
        <v>1</v>
      </c>
      <c r="Q29" s="67">
        <f t="shared" si="2"/>
        <v>0</v>
      </c>
    </row>
    <row r="30" spans="1:18" ht="20.100000000000001" customHeight="1">
      <c r="A30" s="92" t="s">
        <v>119</v>
      </c>
      <c r="B30" s="92"/>
      <c r="C30" s="27">
        <v>155</v>
      </c>
      <c r="D30" s="27">
        <v>176</v>
      </c>
      <c r="E30" s="28">
        <f t="shared" si="9"/>
        <v>331</v>
      </c>
      <c r="F30" s="29">
        <v>180</v>
      </c>
      <c r="G30" s="30">
        <f t="shared" si="0"/>
        <v>0</v>
      </c>
      <c r="H30" s="31">
        <v>0</v>
      </c>
      <c r="I30" s="31">
        <v>0</v>
      </c>
      <c r="J30" s="43">
        <f t="shared" si="7"/>
        <v>0</v>
      </c>
      <c r="K30" s="31">
        <v>0</v>
      </c>
      <c r="L30" s="31">
        <v>0</v>
      </c>
      <c r="M30" s="43">
        <f t="shared" si="8"/>
        <v>0</v>
      </c>
      <c r="N30" s="33">
        <v>1</v>
      </c>
      <c r="O30" s="26">
        <v>-1</v>
      </c>
      <c r="P30" s="67">
        <f>E30-'R7.9.1'!E30</f>
        <v>0</v>
      </c>
      <c r="Q30" s="67">
        <f t="shared" si="2"/>
        <v>0</v>
      </c>
    </row>
    <row r="31" spans="1:18" ht="20.100000000000001" customHeight="1">
      <c r="A31" s="93" t="s">
        <v>120</v>
      </c>
      <c r="B31" s="93"/>
      <c r="C31" s="34">
        <v>115</v>
      </c>
      <c r="D31" s="34">
        <v>115</v>
      </c>
      <c r="E31" s="48">
        <f t="shared" si="9"/>
        <v>230</v>
      </c>
      <c r="F31" s="34">
        <v>137</v>
      </c>
      <c r="G31" s="36">
        <f t="shared" si="0"/>
        <v>0</v>
      </c>
      <c r="H31" s="45">
        <v>0</v>
      </c>
      <c r="I31" s="45">
        <v>0</v>
      </c>
      <c r="J31" s="24">
        <f t="shared" si="7"/>
        <v>0</v>
      </c>
      <c r="K31" s="45">
        <v>0</v>
      </c>
      <c r="L31" s="45">
        <v>0</v>
      </c>
      <c r="M31" s="24">
        <f t="shared" si="8"/>
        <v>0</v>
      </c>
      <c r="N31" s="25">
        <v>0</v>
      </c>
      <c r="O31" s="25">
        <v>0</v>
      </c>
      <c r="P31" s="67">
        <f>E31-'R7.9.1'!E31</f>
        <v>0</v>
      </c>
      <c r="Q31" s="67">
        <f t="shared" si="2"/>
        <v>0</v>
      </c>
    </row>
    <row r="32" spans="1:18" s="3" customFormat="1" ht="20.100000000000001" customHeight="1">
      <c r="A32" s="94" t="s">
        <v>107</v>
      </c>
      <c r="B32" s="94"/>
      <c r="C32" s="37">
        <v>255</v>
      </c>
      <c r="D32" s="37">
        <v>37</v>
      </c>
      <c r="E32" s="38">
        <f t="shared" si="9"/>
        <v>292</v>
      </c>
      <c r="F32" s="37">
        <v>264</v>
      </c>
      <c r="G32" s="16">
        <f t="shared" si="0"/>
        <v>4</v>
      </c>
      <c r="H32" s="39">
        <v>19</v>
      </c>
      <c r="I32" s="39">
        <v>5</v>
      </c>
      <c r="J32" s="18">
        <f t="shared" si="7"/>
        <v>14</v>
      </c>
      <c r="K32" s="39">
        <v>0</v>
      </c>
      <c r="L32" s="39">
        <v>0</v>
      </c>
      <c r="M32" s="18">
        <f t="shared" si="8"/>
        <v>0</v>
      </c>
      <c r="N32" s="40">
        <v>0</v>
      </c>
      <c r="O32" s="40">
        <v>-10</v>
      </c>
      <c r="P32" s="67">
        <f>E32-'R7.9.1'!E32</f>
        <v>4</v>
      </c>
      <c r="Q32" s="67">
        <f t="shared" si="2"/>
        <v>0</v>
      </c>
    </row>
    <row r="33" spans="1:17" ht="20.100000000000001" customHeight="1">
      <c r="A33" s="94" t="s">
        <v>121</v>
      </c>
      <c r="B33" s="94"/>
      <c r="C33" s="41">
        <f>SUM(C26:C32)</f>
        <v>1391</v>
      </c>
      <c r="D33" s="41">
        <f>SUM(D26:D32)</f>
        <v>1309</v>
      </c>
      <c r="E33" s="38">
        <f>SUM(E26:E32)</f>
        <v>2700</v>
      </c>
      <c r="F33" s="41">
        <f>SUM(F26:F32)</f>
        <v>1665</v>
      </c>
      <c r="G33" s="16">
        <f t="shared" si="0"/>
        <v>0</v>
      </c>
      <c r="H33" s="17">
        <f>H32+H25</f>
        <v>20</v>
      </c>
      <c r="I33" s="17">
        <f>I32+I25</f>
        <v>7</v>
      </c>
      <c r="J33" s="18">
        <f t="shared" si="7"/>
        <v>13</v>
      </c>
      <c r="K33" s="17">
        <f>K32+K25</f>
        <v>0</v>
      </c>
      <c r="L33" s="17">
        <f>L25+L32</f>
        <v>3</v>
      </c>
      <c r="M33" s="18">
        <f t="shared" si="8"/>
        <v>-3</v>
      </c>
      <c r="N33" s="18">
        <f>N32+N25</f>
        <v>4</v>
      </c>
      <c r="O33" s="18">
        <f>O25+O32</f>
        <v>-14</v>
      </c>
      <c r="P33" s="67">
        <f>E33-'R7.9.1'!E33</f>
        <v>0</v>
      </c>
      <c r="Q33" s="67">
        <f t="shared" si="2"/>
        <v>0</v>
      </c>
    </row>
    <row r="34" spans="1:17" ht="20.100000000000001" customHeight="1">
      <c r="A34" s="90" t="s">
        <v>122</v>
      </c>
      <c r="B34" s="90"/>
      <c r="C34" s="41">
        <f>SUM(C35:C40)</f>
        <v>2772</v>
      </c>
      <c r="D34" s="41">
        <f>SUM(D35:D40)</f>
        <v>2904</v>
      </c>
      <c r="E34" s="38">
        <f>SUM(E35:E40)</f>
        <v>5676</v>
      </c>
      <c r="F34" s="41">
        <f>SUM(F35:F40)</f>
        <v>3093</v>
      </c>
      <c r="G34" s="16">
        <f t="shared" si="0"/>
        <v>-9</v>
      </c>
      <c r="H34" s="17">
        <f>SUM(H35:H40)</f>
        <v>10</v>
      </c>
      <c r="I34" s="17">
        <f>SUM(I35:I40)</f>
        <v>8</v>
      </c>
      <c r="J34" s="18">
        <f t="shared" si="7"/>
        <v>2</v>
      </c>
      <c r="K34" s="17">
        <f>SUM(K35:K40)</f>
        <v>0</v>
      </c>
      <c r="L34" s="17">
        <f>SUM(L35:L40)</f>
        <v>11</v>
      </c>
      <c r="M34" s="18">
        <f t="shared" si="8"/>
        <v>-11</v>
      </c>
      <c r="N34" s="18">
        <f>SUM(N35:N40)</f>
        <v>1</v>
      </c>
      <c r="O34" s="18">
        <f>SUM(O35:O40)</f>
        <v>-1</v>
      </c>
      <c r="P34" s="67">
        <f>E34-'R7.9.1'!E34</f>
        <v>-9</v>
      </c>
      <c r="Q34" s="67">
        <f t="shared" si="2"/>
        <v>0</v>
      </c>
    </row>
    <row r="35" spans="1:17" ht="20.100000000000001" customHeight="1">
      <c r="A35" s="91" t="s">
        <v>123</v>
      </c>
      <c r="B35" s="91"/>
      <c r="C35" s="20">
        <v>260</v>
      </c>
      <c r="D35" s="20">
        <v>292</v>
      </c>
      <c r="E35" s="21">
        <f t="shared" ref="E35:E41" si="10">SUM(C35:D35)</f>
        <v>552</v>
      </c>
      <c r="F35" s="20">
        <v>320</v>
      </c>
      <c r="G35" s="22">
        <f t="shared" si="0"/>
        <v>1</v>
      </c>
      <c r="H35" s="42">
        <v>2</v>
      </c>
      <c r="I35" s="42">
        <v>0</v>
      </c>
      <c r="J35" s="43">
        <f t="shared" si="7"/>
        <v>2</v>
      </c>
      <c r="K35" s="42">
        <v>0</v>
      </c>
      <c r="L35" s="42">
        <v>1</v>
      </c>
      <c r="M35" s="43">
        <f t="shared" si="8"/>
        <v>-1</v>
      </c>
      <c r="N35" s="25">
        <v>0</v>
      </c>
      <c r="O35" s="26">
        <v>0</v>
      </c>
      <c r="P35" s="67">
        <f>E35-'R7.9.1'!E35</f>
        <v>1</v>
      </c>
      <c r="Q35" s="67">
        <f t="shared" si="2"/>
        <v>0</v>
      </c>
    </row>
    <row r="36" spans="1:17" ht="20.100000000000001" customHeight="1">
      <c r="A36" s="92" t="s">
        <v>124</v>
      </c>
      <c r="B36" s="92"/>
      <c r="C36" s="27">
        <v>940</v>
      </c>
      <c r="D36" s="27">
        <v>968</v>
      </c>
      <c r="E36" s="28">
        <f t="shared" si="10"/>
        <v>1908</v>
      </c>
      <c r="F36" s="29">
        <v>978</v>
      </c>
      <c r="G36" s="30">
        <f t="shared" si="0"/>
        <v>-2</v>
      </c>
      <c r="H36" s="31">
        <v>3</v>
      </c>
      <c r="I36" s="31">
        <v>3</v>
      </c>
      <c r="J36" s="43">
        <f t="shared" si="7"/>
        <v>0</v>
      </c>
      <c r="K36" s="31">
        <v>0</v>
      </c>
      <c r="L36" s="31">
        <v>3</v>
      </c>
      <c r="M36" s="43">
        <f t="shared" si="8"/>
        <v>-3</v>
      </c>
      <c r="N36" s="33">
        <v>1</v>
      </c>
      <c r="O36" s="26">
        <v>0</v>
      </c>
      <c r="P36" s="67">
        <f>E36-'R7.9.1'!E36</f>
        <v>-2</v>
      </c>
      <c r="Q36" s="67">
        <f t="shared" si="2"/>
        <v>0</v>
      </c>
    </row>
    <row r="37" spans="1:17" ht="20.100000000000001" customHeight="1">
      <c r="A37" s="92" t="s">
        <v>125</v>
      </c>
      <c r="B37" s="92"/>
      <c r="C37" s="27">
        <v>186</v>
      </c>
      <c r="D37" s="27">
        <v>175</v>
      </c>
      <c r="E37" s="28">
        <f t="shared" si="10"/>
        <v>361</v>
      </c>
      <c r="F37" s="29">
        <v>204</v>
      </c>
      <c r="G37" s="30">
        <f t="shared" si="0"/>
        <v>-4</v>
      </c>
      <c r="H37" s="31">
        <v>0</v>
      </c>
      <c r="I37" s="31">
        <v>1</v>
      </c>
      <c r="J37" s="43">
        <f t="shared" si="7"/>
        <v>-1</v>
      </c>
      <c r="K37" s="31">
        <v>0</v>
      </c>
      <c r="L37" s="31">
        <v>3</v>
      </c>
      <c r="M37" s="43">
        <f t="shared" si="8"/>
        <v>-3</v>
      </c>
      <c r="N37" s="33">
        <v>0</v>
      </c>
      <c r="O37" s="26">
        <v>0</v>
      </c>
      <c r="P37" s="67">
        <f>E37-'R7.9.1'!E37</f>
        <v>-4</v>
      </c>
      <c r="Q37" s="67">
        <f t="shared" si="2"/>
        <v>0</v>
      </c>
    </row>
    <row r="38" spans="1:17" ht="20.100000000000001" customHeight="1">
      <c r="A38" s="92" t="s">
        <v>126</v>
      </c>
      <c r="B38" s="92"/>
      <c r="C38" s="27">
        <v>310</v>
      </c>
      <c r="D38" s="27">
        <v>333</v>
      </c>
      <c r="E38" s="28">
        <f t="shared" si="10"/>
        <v>643</v>
      </c>
      <c r="F38" s="29">
        <v>366</v>
      </c>
      <c r="G38" s="30">
        <f t="shared" si="0"/>
        <v>-3</v>
      </c>
      <c r="H38" s="31">
        <v>0</v>
      </c>
      <c r="I38" s="31">
        <v>2</v>
      </c>
      <c r="J38" s="43">
        <f t="shared" si="7"/>
        <v>-2</v>
      </c>
      <c r="K38" s="31">
        <v>0</v>
      </c>
      <c r="L38" s="31">
        <v>1</v>
      </c>
      <c r="M38" s="43">
        <f t="shared" si="8"/>
        <v>-1</v>
      </c>
      <c r="N38" s="33">
        <v>0</v>
      </c>
      <c r="O38" s="26">
        <v>0</v>
      </c>
      <c r="P38" s="67">
        <f>E38-'R7.9.1'!E38</f>
        <v>-3</v>
      </c>
      <c r="Q38" s="67">
        <f t="shared" si="2"/>
        <v>0</v>
      </c>
    </row>
    <row r="39" spans="1:17" ht="20.100000000000001" customHeight="1">
      <c r="A39" s="92" t="s">
        <v>127</v>
      </c>
      <c r="B39" s="92"/>
      <c r="C39" s="27">
        <v>486</v>
      </c>
      <c r="D39" s="27">
        <v>520</v>
      </c>
      <c r="E39" s="28">
        <f t="shared" si="10"/>
        <v>1006</v>
      </c>
      <c r="F39" s="29">
        <v>575</v>
      </c>
      <c r="G39" s="30">
        <f t="shared" si="0"/>
        <v>4</v>
      </c>
      <c r="H39" s="31">
        <v>5</v>
      </c>
      <c r="I39" s="31">
        <v>0</v>
      </c>
      <c r="J39" s="43">
        <f t="shared" si="7"/>
        <v>5</v>
      </c>
      <c r="K39" s="31">
        <v>0</v>
      </c>
      <c r="L39" s="31">
        <v>1</v>
      </c>
      <c r="M39" s="43">
        <f t="shared" si="8"/>
        <v>-1</v>
      </c>
      <c r="N39" s="33">
        <v>0</v>
      </c>
      <c r="O39" s="26">
        <v>0</v>
      </c>
      <c r="P39" s="67">
        <f>E39-'R7.9.1'!E39</f>
        <v>4</v>
      </c>
      <c r="Q39" s="67">
        <f t="shared" si="2"/>
        <v>0</v>
      </c>
    </row>
    <row r="40" spans="1:17" ht="20.100000000000001" customHeight="1">
      <c r="A40" s="93" t="s">
        <v>128</v>
      </c>
      <c r="B40" s="93"/>
      <c r="C40" s="34">
        <v>590</v>
      </c>
      <c r="D40" s="34">
        <v>616</v>
      </c>
      <c r="E40" s="49">
        <f t="shared" si="10"/>
        <v>1206</v>
      </c>
      <c r="F40" s="34">
        <v>650</v>
      </c>
      <c r="G40" s="36">
        <f t="shared" si="0"/>
        <v>-5</v>
      </c>
      <c r="H40" s="45">
        <v>0</v>
      </c>
      <c r="I40" s="45">
        <v>2</v>
      </c>
      <c r="J40" s="24">
        <f t="shared" si="7"/>
        <v>-2</v>
      </c>
      <c r="K40" s="45">
        <v>0</v>
      </c>
      <c r="L40" s="45">
        <v>2</v>
      </c>
      <c r="M40" s="24">
        <f t="shared" si="8"/>
        <v>-2</v>
      </c>
      <c r="N40" s="25">
        <v>0</v>
      </c>
      <c r="O40" s="25">
        <v>-1</v>
      </c>
      <c r="P40" s="67">
        <f>E40-'R7.9.1'!E40</f>
        <v>-5</v>
      </c>
      <c r="Q40" s="67">
        <f t="shared" si="2"/>
        <v>0</v>
      </c>
    </row>
    <row r="41" spans="1:17" s="3" customFormat="1" ht="20.100000000000001" customHeight="1">
      <c r="A41" s="94" t="s">
        <v>107</v>
      </c>
      <c r="B41" s="94"/>
      <c r="C41" s="37">
        <v>76</v>
      </c>
      <c r="D41" s="37">
        <v>74</v>
      </c>
      <c r="E41" s="38">
        <f t="shared" si="10"/>
        <v>150</v>
      </c>
      <c r="F41" s="37">
        <v>114</v>
      </c>
      <c r="G41" s="16">
        <f t="shared" si="0"/>
        <v>6</v>
      </c>
      <c r="H41" s="39">
        <v>14</v>
      </c>
      <c r="I41" s="39">
        <v>9</v>
      </c>
      <c r="J41" s="18">
        <f t="shared" si="7"/>
        <v>5</v>
      </c>
      <c r="K41" s="39">
        <v>0</v>
      </c>
      <c r="L41" s="39">
        <v>0</v>
      </c>
      <c r="M41" s="18">
        <f t="shared" si="8"/>
        <v>0</v>
      </c>
      <c r="N41" s="40">
        <v>1</v>
      </c>
      <c r="O41" s="40">
        <v>0</v>
      </c>
      <c r="P41" s="67">
        <f>E41-'R7.9.1'!E41</f>
        <v>6</v>
      </c>
      <c r="Q41" s="67">
        <f t="shared" si="2"/>
        <v>0</v>
      </c>
    </row>
    <row r="42" spans="1:17" ht="20.100000000000001" customHeight="1">
      <c r="A42" s="95" t="s">
        <v>129</v>
      </c>
      <c r="B42" s="95"/>
      <c r="C42" s="14">
        <f>SUM(C35:C41)</f>
        <v>2848</v>
      </c>
      <c r="D42" s="14">
        <f>SUM(D35:D41)</f>
        <v>2978</v>
      </c>
      <c r="E42" s="15">
        <f>SUM(E35:E41)</f>
        <v>5826</v>
      </c>
      <c r="F42" s="14">
        <f>SUM(F35:F41)</f>
        <v>3207</v>
      </c>
      <c r="G42" s="16">
        <f t="shared" si="0"/>
        <v>-3</v>
      </c>
      <c r="H42" s="17">
        <f>H41+H34</f>
        <v>24</v>
      </c>
      <c r="I42" s="17">
        <f>I41+I34</f>
        <v>17</v>
      </c>
      <c r="J42" s="18">
        <f t="shared" si="7"/>
        <v>7</v>
      </c>
      <c r="K42" s="17">
        <f>K41+K34</f>
        <v>0</v>
      </c>
      <c r="L42" s="17">
        <f>L41+L34</f>
        <v>11</v>
      </c>
      <c r="M42" s="18">
        <f t="shared" si="8"/>
        <v>-11</v>
      </c>
      <c r="N42" s="18">
        <f>N41+N34</f>
        <v>2</v>
      </c>
      <c r="O42" s="18">
        <f>O41+O34</f>
        <v>-1</v>
      </c>
      <c r="P42" s="67">
        <f>E42-'R7.9.1'!E42</f>
        <v>-3</v>
      </c>
      <c r="Q42" s="67">
        <f t="shared" si="2"/>
        <v>0</v>
      </c>
    </row>
    <row r="43" spans="1:17" ht="20.100000000000001" customHeight="1">
      <c r="A43" s="96" t="s">
        <v>130</v>
      </c>
      <c r="B43" s="51" t="s">
        <v>131</v>
      </c>
      <c r="C43" s="52">
        <f>C5+C19+C25+C34</f>
        <v>9444</v>
      </c>
      <c r="D43" s="52">
        <f>D5+D19+D25+D34</f>
        <v>9838</v>
      </c>
      <c r="E43" s="52">
        <f>E5+E19+E25+E34</f>
        <v>19282</v>
      </c>
      <c r="F43" s="52">
        <f>F5+F19+F25+F34</f>
        <v>10891</v>
      </c>
      <c r="G43" s="53">
        <f t="shared" si="0"/>
        <v>-23</v>
      </c>
      <c r="H43" s="54">
        <f>H34+H25+H19+H5</f>
        <v>36</v>
      </c>
      <c r="I43" s="54">
        <f>I34+I25+I19+I5</f>
        <v>31</v>
      </c>
      <c r="J43" s="54">
        <f t="shared" si="7"/>
        <v>5</v>
      </c>
      <c r="K43" s="54">
        <f>K34+K25+K19+K5</f>
        <v>6</v>
      </c>
      <c r="L43" s="54">
        <f>L34+L25+L19+L5</f>
        <v>34</v>
      </c>
      <c r="M43" s="54">
        <f t="shared" si="8"/>
        <v>-28</v>
      </c>
      <c r="N43" s="54">
        <f>N34+N25+N19+N5</f>
        <v>10</v>
      </c>
      <c r="O43" s="54">
        <f>O34+O25+O19+O5</f>
        <v>-10</v>
      </c>
      <c r="P43" s="67">
        <f>E43-'R7.9.1'!E43</f>
        <v>-23</v>
      </c>
      <c r="Q43" s="67">
        <f t="shared" si="2"/>
        <v>0</v>
      </c>
    </row>
    <row r="44" spans="1:17" ht="20.100000000000001" customHeight="1">
      <c r="A44" s="97"/>
      <c r="B44" s="55" t="s">
        <v>132</v>
      </c>
      <c r="C44" s="52">
        <f>C17+C23+C32+C41</f>
        <v>662</v>
      </c>
      <c r="D44" s="52">
        <f>D17+D23+D32+D41</f>
        <v>296</v>
      </c>
      <c r="E44" s="52">
        <f>E17+E23+E32+E41</f>
        <v>958</v>
      </c>
      <c r="F44" s="52">
        <f>F17+F23+F32+F41</f>
        <v>809</v>
      </c>
      <c r="G44" s="56">
        <f t="shared" si="0"/>
        <v>34</v>
      </c>
      <c r="H44" s="40">
        <f>H41+H32+H23+H17</f>
        <v>62</v>
      </c>
      <c r="I44" s="40">
        <f>I41+I32+I23+I17</f>
        <v>28</v>
      </c>
      <c r="J44" s="40">
        <f t="shared" si="7"/>
        <v>34</v>
      </c>
      <c r="K44" s="39">
        <f>K41+K32+K23+K17</f>
        <v>0</v>
      </c>
      <c r="L44" s="40">
        <f>L41+L32+L23+L17</f>
        <v>0</v>
      </c>
      <c r="M44" s="40">
        <f t="shared" si="8"/>
        <v>0</v>
      </c>
      <c r="N44" s="40">
        <f>N41+N32+N23+N17</f>
        <v>14</v>
      </c>
      <c r="O44" s="40">
        <f>O41+O32+O23+O17</f>
        <v>-14</v>
      </c>
      <c r="P44" s="67">
        <f>E44-'R7.9.1'!E44</f>
        <v>34</v>
      </c>
      <c r="Q44" s="67">
        <f t="shared" si="2"/>
        <v>0</v>
      </c>
    </row>
    <row r="45" spans="1:17" ht="20.100000000000001" customHeight="1">
      <c r="A45" s="98"/>
      <c r="B45" s="51" t="s">
        <v>133</v>
      </c>
      <c r="C45" s="52">
        <f>C43+C44</f>
        <v>10106</v>
      </c>
      <c r="D45" s="52">
        <f>D43+D44</f>
        <v>10134</v>
      </c>
      <c r="E45" s="52">
        <f>C45+D45</f>
        <v>20240</v>
      </c>
      <c r="F45" s="52">
        <f>F43+F44</f>
        <v>11700</v>
      </c>
      <c r="G45" s="53">
        <f t="shared" si="0"/>
        <v>11</v>
      </c>
      <c r="H45" s="54">
        <f>H42+H33+H24+H18</f>
        <v>98</v>
      </c>
      <c r="I45" s="54">
        <f>I42+I33+I24+I18</f>
        <v>59</v>
      </c>
      <c r="J45" s="54">
        <f t="shared" si="7"/>
        <v>39</v>
      </c>
      <c r="K45" s="57">
        <f>K42+K33+K24+K18</f>
        <v>6</v>
      </c>
      <c r="L45" s="57">
        <f>L42+L33+L24+L18</f>
        <v>34</v>
      </c>
      <c r="M45" s="54">
        <f t="shared" si="8"/>
        <v>-28</v>
      </c>
      <c r="N45" s="54">
        <f>N42+N33+N24+N18</f>
        <v>24</v>
      </c>
      <c r="O45" s="54">
        <f>O42+O33+O24+O18</f>
        <v>-24</v>
      </c>
      <c r="P45" s="67">
        <f>E45-'R7.9.1'!E45</f>
        <v>11</v>
      </c>
      <c r="Q45" s="67">
        <f t="shared" si="2"/>
        <v>0</v>
      </c>
    </row>
    <row r="46" spans="1:17" s="4" customFormat="1" ht="20.100000000000001" customHeight="1">
      <c r="A46" s="99" t="s">
        <v>134</v>
      </c>
      <c r="B46" s="50" t="s">
        <v>135</v>
      </c>
      <c r="C46" s="58">
        <f>C43-'R7.9.1'!C43</f>
        <v>-20</v>
      </c>
      <c r="D46" s="58">
        <f>D43-'R7.9.1'!D43</f>
        <v>-3</v>
      </c>
      <c r="E46" s="59">
        <f>E43-'R7.9.1'!E43</f>
        <v>-23</v>
      </c>
      <c r="F46" s="60">
        <f>F43-'R7.9.1'!F43</f>
        <v>-8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136</v>
      </c>
      <c r="C47" s="58">
        <f>C45-'R7.9.1'!C45</f>
        <v>10</v>
      </c>
      <c r="D47" s="58">
        <f>D45-'R7.9.1'!D45</f>
        <v>1</v>
      </c>
      <c r="E47" s="59">
        <f>E45-'R7.9.1'!E45</f>
        <v>11</v>
      </c>
      <c r="F47" s="60">
        <f>F45-'R7.9.1'!F45</f>
        <v>26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137</v>
      </c>
      <c r="B49" s="101"/>
    </row>
    <row r="50" spans="1:6">
      <c r="A50" s="65"/>
      <c r="C50" s="69" t="s">
        <v>138</v>
      </c>
      <c r="D50" s="71"/>
      <c r="E50" s="69" t="s">
        <v>139</v>
      </c>
      <c r="F50" s="71"/>
    </row>
    <row r="51" spans="1:6">
      <c r="A51" s="102" t="s">
        <v>140</v>
      </c>
      <c r="B51" s="103"/>
      <c r="C51" s="104">
        <v>9177</v>
      </c>
      <c r="D51" s="105"/>
      <c r="E51" s="106">
        <v>0.47589999999999999</v>
      </c>
      <c r="F51" s="107"/>
    </row>
    <row r="52" spans="1:6">
      <c r="A52" s="102" t="s">
        <v>136</v>
      </c>
      <c r="B52" s="103"/>
      <c r="C52" s="104">
        <v>9194</v>
      </c>
      <c r="D52" s="105"/>
      <c r="E52" s="106">
        <v>0.45419999999999999</v>
      </c>
      <c r="F52" s="107"/>
    </row>
  </sheetData>
  <autoFilter ref="A2:Q47" xr:uid="{FBDDE9FB-3BAD-48F5-8467-6158B5687F96}">
    <filterColumn colId="0" showButton="0"/>
    <filterColumn colId="13" showButton="0"/>
  </autoFilter>
  <mergeCells count="63">
    <mergeCell ref="A52:B52"/>
    <mergeCell ref="C52:D52"/>
    <mergeCell ref="E52:F52"/>
    <mergeCell ref="A49:B49"/>
    <mergeCell ref="C50:D50"/>
    <mergeCell ref="E50:F50"/>
    <mergeCell ref="A51:B51"/>
    <mergeCell ref="C51:D51"/>
    <mergeCell ref="E51:F51"/>
    <mergeCell ref="A40:B40"/>
    <mergeCell ref="A41:B41"/>
    <mergeCell ref="A42:B42"/>
    <mergeCell ref="A43:A45"/>
    <mergeCell ref="A46:A47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P2:P4"/>
    <mergeCell ref="Q2:Q4"/>
    <mergeCell ref="H3:H4"/>
    <mergeCell ref="I3:I4"/>
    <mergeCell ref="K3:K4"/>
    <mergeCell ref="L3:L4"/>
    <mergeCell ref="N3:O3"/>
    <mergeCell ref="A1:O1"/>
    <mergeCell ref="A2:B4"/>
    <mergeCell ref="C2:C4"/>
    <mergeCell ref="D2:D4"/>
    <mergeCell ref="E2:E4"/>
    <mergeCell ref="F2:F4"/>
    <mergeCell ref="N2:O2"/>
  </mergeCells>
  <phoneticPr fontId="24"/>
  <pageMargins left="0.7" right="0.7" top="0.75" bottom="0.75" header="0.3" footer="0.3"/>
  <pageSetup paperSize="9" scale="64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EC175-B418-45E4-8BE1-85E0D1DA727E}">
  <sheetPr>
    <tabColor indexed="52"/>
    <pageSetUpPr fitToPage="1"/>
  </sheetPr>
  <dimension ref="A1:R52"/>
  <sheetViews>
    <sheetView view="pageBreakPreview" zoomScaleNormal="85" zoomScaleSheetLayoutView="100" workbookViewId="0">
      <pane xSplit="2" ySplit="4" topLeftCell="C5" activePane="bottomRight" state="frozen"/>
      <selection pane="topRight"/>
      <selection pane="bottomLeft"/>
      <selection pane="bottomRight" activeCell="N42" sqref="N42"/>
    </sheetView>
  </sheetViews>
  <sheetFormatPr defaultRowHeight="13.5"/>
  <cols>
    <col min="1" max="1" width="10.75" style="1" customWidth="1"/>
    <col min="2" max="2" width="10.75" style="2" customWidth="1"/>
    <col min="3" max="6" width="8.625" style="2" customWidth="1"/>
    <col min="7" max="7" width="9" style="1" customWidth="1"/>
    <col min="8" max="13" width="7.625" style="1" customWidth="1"/>
    <col min="14" max="15" width="9" style="1" customWidth="1"/>
    <col min="16" max="17" width="10.5" style="1" customWidth="1"/>
    <col min="18" max="16384" width="9" style="1"/>
  </cols>
  <sheetData>
    <row r="1" spans="1:17" ht="36" customHeight="1">
      <c r="A1" s="69" t="s">
        <v>144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8" customHeight="1">
      <c r="A2" s="72"/>
      <c r="B2" s="72"/>
      <c r="C2" s="72" t="s">
        <v>73</v>
      </c>
      <c r="D2" s="72" t="s">
        <v>74</v>
      </c>
      <c r="E2" s="72" t="s">
        <v>75</v>
      </c>
      <c r="F2" s="75" t="s">
        <v>76</v>
      </c>
      <c r="G2" s="7" t="s">
        <v>77</v>
      </c>
      <c r="H2" s="5"/>
      <c r="I2" s="6"/>
      <c r="J2" s="8" t="s">
        <v>78</v>
      </c>
      <c r="K2" s="5"/>
      <c r="L2" s="6"/>
      <c r="M2" s="8" t="s">
        <v>79</v>
      </c>
      <c r="N2" s="78" t="s">
        <v>80</v>
      </c>
      <c r="O2" s="79"/>
      <c r="P2" s="109" t="s">
        <v>81</v>
      </c>
      <c r="Q2" s="109" t="s">
        <v>82</v>
      </c>
    </row>
    <row r="3" spans="1:17" ht="18" customHeight="1">
      <c r="A3" s="73"/>
      <c r="B3" s="73"/>
      <c r="C3" s="73"/>
      <c r="D3" s="73"/>
      <c r="E3" s="73"/>
      <c r="F3" s="76"/>
      <c r="G3" s="10" t="s">
        <v>83</v>
      </c>
      <c r="H3" s="72" t="s">
        <v>84</v>
      </c>
      <c r="I3" s="72" t="s">
        <v>85</v>
      </c>
      <c r="J3" s="9" t="s">
        <v>86</v>
      </c>
      <c r="K3" s="72" t="s">
        <v>87</v>
      </c>
      <c r="L3" s="72" t="s">
        <v>88</v>
      </c>
      <c r="M3" s="9" t="s">
        <v>86</v>
      </c>
      <c r="N3" s="77" t="s">
        <v>89</v>
      </c>
      <c r="O3" s="81"/>
      <c r="P3" s="109"/>
      <c r="Q3" s="109"/>
    </row>
    <row r="4" spans="1:17" ht="20.25" customHeight="1">
      <c r="A4" s="74"/>
      <c r="B4" s="74"/>
      <c r="C4" s="74"/>
      <c r="D4" s="74"/>
      <c r="E4" s="74"/>
      <c r="F4" s="77"/>
      <c r="G4" s="12" t="s">
        <v>90</v>
      </c>
      <c r="H4" s="74"/>
      <c r="I4" s="74"/>
      <c r="J4" s="11" t="s">
        <v>91</v>
      </c>
      <c r="K4" s="74"/>
      <c r="L4" s="74"/>
      <c r="M4" s="11" t="s">
        <v>92</v>
      </c>
      <c r="N4" s="13" t="s">
        <v>93</v>
      </c>
      <c r="O4" s="13" t="s">
        <v>94</v>
      </c>
      <c r="P4" s="109"/>
      <c r="Q4" s="109"/>
    </row>
    <row r="5" spans="1:17" ht="20.100000000000001" customHeight="1">
      <c r="A5" s="108" t="s">
        <v>95</v>
      </c>
      <c r="B5" s="108"/>
      <c r="C5" s="14">
        <f>SUM(C6:C16)</f>
        <v>3412</v>
      </c>
      <c r="D5" s="14">
        <f>SUM(D6:D16)</f>
        <v>3358</v>
      </c>
      <c r="E5" s="15">
        <f>SUM(E6:E16)</f>
        <v>6770</v>
      </c>
      <c r="F5" s="14">
        <f>SUM(F6:F16)</f>
        <v>4028</v>
      </c>
      <c r="G5" s="16">
        <f t="shared" ref="G5:G45" si="0">J5+M5+N5+O5</f>
        <v>-23</v>
      </c>
      <c r="H5" s="17">
        <f t="shared" ref="H5:O5" si="1">SUM(H6:H16)</f>
        <v>16</v>
      </c>
      <c r="I5" s="17">
        <f t="shared" si="1"/>
        <v>30</v>
      </c>
      <c r="J5" s="18">
        <f t="shared" si="1"/>
        <v>-14</v>
      </c>
      <c r="K5" s="17">
        <f t="shared" si="1"/>
        <v>2</v>
      </c>
      <c r="L5" s="17">
        <f t="shared" si="1"/>
        <v>11</v>
      </c>
      <c r="M5" s="18">
        <f t="shared" si="1"/>
        <v>-9</v>
      </c>
      <c r="N5" s="18">
        <f t="shared" si="1"/>
        <v>3</v>
      </c>
      <c r="O5" s="18">
        <f t="shared" si="1"/>
        <v>-3</v>
      </c>
      <c r="P5" s="67">
        <f>E5-'R7.10.1'!E5</f>
        <v>-23</v>
      </c>
      <c r="Q5" s="67">
        <f t="shared" ref="Q5:Q45" si="2">P5-G5</f>
        <v>0</v>
      </c>
    </row>
    <row r="6" spans="1:17" ht="20.100000000000001" customHeight="1">
      <c r="A6" s="83" t="s">
        <v>96</v>
      </c>
      <c r="B6" s="83"/>
      <c r="C6" s="20">
        <v>506</v>
      </c>
      <c r="D6" s="20">
        <v>620</v>
      </c>
      <c r="E6" s="21">
        <f t="shared" ref="E6:E17" si="3">SUM(C6:D6)</f>
        <v>1126</v>
      </c>
      <c r="F6" s="20">
        <v>647</v>
      </c>
      <c r="G6" s="22">
        <f t="shared" si="0"/>
        <v>1</v>
      </c>
      <c r="H6" s="23">
        <v>1</v>
      </c>
      <c r="I6" s="23">
        <v>1</v>
      </c>
      <c r="J6" s="24">
        <f t="shared" ref="J6:J23" si="4">H6-I6</f>
        <v>0</v>
      </c>
      <c r="K6" s="23">
        <v>0</v>
      </c>
      <c r="L6" s="23">
        <v>2</v>
      </c>
      <c r="M6" s="24">
        <f t="shared" ref="M6:M23" si="5">K6-L6</f>
        <v>-2</v>
      </c>
      <c r="N6" s="25">
        <v>3</v>
      </c>
      <c r="O6" s="26">
        <v>0</v>
      </c>
      <c r="P6" s="67">
        <f>E6-'R7.10.1'!E6</f>
        <v>1</v>
      </c>
      <c r="Q6" s="67">
        <f t="shared" si="2"/>
        <v>0</v>
      </c>
    </row>
    <row r="7" spans="1:17" ht="20.100000000000001" customHeight="1">
      <c r="A7" s="84" t="s">
        <v>97</v>
      </c>
      <c r="B7" s="84"/>
      <c r="C7" s="27">
        <v>419</v>
      </c>
      <c r="D7" s="27">
        <v>306</v>
      </c>
      <c r="E7" s="28">
        <f t="shared" si="3"/>
        <v>725</v>
      </c>
      <c r="F7" s="29">
        <v>447</v>
      </c>
      <c r="G7" s="30">
        <f t="shared" si="0"/>
        <v>-2</v>
      </c>
      <c r="H7" s="31">
        <v>6</v>
      </c>
      <c r="I7" s="31">
        <v>7</v>
      </c>
      <c r="J7" s="32">
        <f t="shared" si="4"/>
        <v>-1</v>
      </c>
      <c r="K7" s="31">
        <v>1</v>
      </c>
      <c r="L7" s="31">
        <v>0</v>
      </c>
      <c r="M7" s="32">
        <f t="shared" si="5"/>
        <v>1</v>
      </c>
      <c r="N7" s="33">
        <v>0</v>
      </c>
      <c r="O7" s="26">
        <v>-2</v>
      </c>
      <c r="P7" s="67">
        <f>E7-'R7.10.1'!E7</f>
        <v>-2</v>
      </c>
      <c r="Q7" s="67">
        <f t="shared" si="2"/>
        <v>0</v>
      </c>
    </row>
    <row r="8" spans="1:17" ht="20.100000000000001" customHeight="1">
      <c r="A8" s="84" t="s">
        <v>98</v>
      </c>
      <c r="B8" s="84"/>
      <c r="C8" s="27">
        <v>241</v>
      </c>
      <c r="D8" s="27">
        <v>254</v>
      </c>
      <c r="E8" s="28">
        <f t="shared" si="3"/>
        <v>495</v>
      </c>
      <c r="F8" s="29">
        <v>266</v>
      </c>
      <c r="G8" s="30">
        <f t="shared" si="0"/>
        <v>-6</v>
      </c>
      <c r="H8" s="31">
        <v>1</v>
      </c>
      <c r="I8" s="31">
        <v>6</v>
      </c>
      <c r="J8" s="32">
        <f t="shared" si="4"/>
        <v>-5</v>
      </c>
      <c r="K8" s="31">
        <v>0</v>
      </c>
      <c r="L8" s="31">
        <v>0</v>
      </c>
      <c r="M8" s="32">
        <f t="shared" si="5"/>
        <v>0</v>
      </c>
      <c r="N8" s="33">
        <v>0</v>
      </c>
      <c r="O8" s="26">
        <v>-1</v>
      </c>
      <c r="P8" s="67">
        <f>E8-'R7.10.1'!E8</f>
        <v>-6</v>
      </c>
      <c r="Q8" s="67">
        <f t="shared" si="2"/>
        <v>0</v>
      </c>
    </row>
    <row r="9" spans="1:17" ht="20.100000000000001" customHeight="1">
      <c r="A9" s="84" t="s">
        <v>99</v>
      </c>
      <c r="B9" s="84"/>
      <c r="C9" s="27">
        <v>161</v>
      </c>
      <c r="D9" s="27">
        <v>178</v>
      </c>
      <c r="E9" s="28">
        <f t="shared" si="3"/>
        <v>339</v>
      </c>
      <c r="F9" s="29">
        <v>192</v>
      </c>
      <c r="G9" s="30">
        <f t="shared" si="0"/>
        <v>-1</v>
      </c>
      <c r="H9" s="31">
        <v>0</v>
      </c>
      <c r="I9" s="31">
        <v>0</v>
      </c>
      <c r="J9" s="32">
        <f t="shared" si="4"/>
        <v>0</v>
      </c>
      <c r="K9" s="31">
        <v>0</v>
      </c>
      <c r="L9" s="31">
        <v>1</v>
      </c>
      <c r="M9" s="32">
        <f t="shared" si="5"/>
        <v>-1</v>
      </c>
      <c r="N9" s="33">
        <v>0</v>
      </c>
      <c r="O9" s="26">
        <v>0</v>
      </c>
      <c r="P9" s="67">
        <f>E9-'R7.10.1'!E9</f>
        <v>-1</v>
      </c>
      <c r="Q9" s="67">
        <f t="shared" si="2"/>
        <v>0</v>
      </c>
    </row>
    <row r="10" spans="1:17" ht="20.100000000000001" customHeight="1">
      <c r="A10" s="84" t="s">
        <v>100</v>
      </c>
      <c r="B10" s="84"/>
      <c r="C10" s="27">
        <v>499</v>
      </c>
      <c r="D10" s="27">
        <v>591</v>
      </c>
      <c r="E10" s="28">
        <f t="shared" si="3"/>
        <v>1090</v>
      </c>
      <c r="F10" s="29">
        <v>615</v>
      </c>
      <c r="G10" s="30">
        <f t="shared" si="0"/>
        <v>-1</v>
      </c>
      <c r="H10" s="31">
        <v>3</v>
      </c>
      <c r="I10" s="31">
        <v>1</v>
      </c>
      <c r="J10" s="32">
        <f t="shared" si="4"/>
        <v>2</v>
      </c>
      <c r="K10" s="31">
        <v>0</v>
      </c>
      <c r="L10" s="31">
        <v>3</v>
      </c>
      <c r="M10" s="32">
        <f t="shared" si="5"/>
        <v>-3</v>
      </c>
      <c r="N10" s="33">
        <v>0</v>
      </c>
      <c r="O10" s="26">
        <v>0</v>
      </c>
      <c r="P10" s="67">
        <f>E10-'R7.10.1'!E10</f>
        <v>-1</v>
      </c>
      <c r="Q10" s="67">
        <f t="shared" si="2"/>
        <v>0</v>
      </c>
    </row>
    <row r="11" spans="1:17" ht="20.100000000000001" customHeight="1">
      <c r="A11" s="84" t="s">
        <v>101</v>
      </c>
      <c r="B11" s="84"/>
      <c r="C11" s="27">
        <v>671</v>
      </c>
      <c r="D11" s="27">
        <v>737</v>
      </c>
      <c r="E11" s="28">
        <f t="shared" si="3"/>
        <v>1408</v>
      </c>
      <c r="F11" s="29">
        <v>760</v>
      </c>
      <c r="G11" s="30">
        <f t="shared" si="0"/>
        <v>-3</v>
      </c>
      <c r="H11" s="31">
        <v>1</v>
      </c>
      <c r="I11" s="31">
        <v>3</v>
      </c>
      <c r="J11" s="32">
        <f t="shared" si="4"/>
        <v>-2</v>
      </c>
      <c r="K11" s="31">
        <v>1</v>
      </c>
      <c r="L11" s="31">
        <v>2</v>
      </c>
      <c r="M11" s="32">
        <f t="shared" si="5"/>
        <v>-1</v>
      </c>
      <c r="N11" s="33">
        <v>0</v>
      </c>
      <c r="O11" s="26">
        <v>0</v>
      </c>
      <c r="P11" s="67">
        <f>E11-'R7.10.1'!E11</f>
        <v>-3</v>
      </c>
      <c r="Q11" s="67">
        <f t="shared" si="2"/>
        <v>0</v>
      </c>
    </row>
    <row r="12" spans="1:17" ht="20.100000000000001" customHeight="1">
      <c r="A12" s="84" t="s">
        <v>102</v>
      </c>
      <c r="B12" s="84"/>
      <c r="C12" s="27">
        <v>32</v>
      </c>
      <c r="D12" s="27">
        <v>35</v>
      </c>
      <c r="E12" s="28">
        <f t="shared" si="3"/>
        <v>67</v>
      </c>
      <c r="F12" s="29">
        <v>33</v>
      </c>
      <c r="G12" s="30">
        <f t="shared" si="0"/>
        <v>0</v>
      </c>
      <c r="H12" s="31">
        <v>0</v>
      </c>
      <c r="I12" s="31">
        <v>0</v>
      </c>
      <c r="J12" s="32">
        <f t="shared" si="4"/>
        <v>0</v>
      </c>
      <c r="K12" s="31">
        <v>0</v>
      </c>
      <c r="L12" s="31">
        <v>0</v>
      </c>
      <c r="M12" s="32">
        <f t="shared" si="5"/>
        <v>0</v>
      </c>
      <c r="N12" s="33">
        <v>0</v>
      </c>
      <c r="O12" s="26">
        <v>0</v>
      </c>
      <c r="P12" s="67">
        <f>E12-'R7.10.1'!E12</f>
        <v>0</v>
      </c>
      <c r="Q12" s="67">
        <f t="shared" si="2"/>
        <v>0</v>
      </c>
    </row>
    <row r="13" spans="1:17" ht="20.100000000000001" customHeight="1">
      <c r="A13" s="84" t="s">
        <v>103</v>
      </c>
      <c r="B13" s="84"/>
      <c r="C13" s="27">
        <v>62</v>
      </c>
      <c r="D13" s="27">
        <v>87</v>
      </c>
      <c r="E13" s="28">
        <f t="shared" si="3"/>
        <v>149</v>
      </c>
      <c r="F13" s="29">
        <v>96</v>
      </c>
      <c r="G13" s="30">
        <f t="shared" si="0"/>
        <v>-1</v>
      </c>
      <c r="H13" s="31">
        <v>0</v>
      </c>
      <c r="I13" s="31">
        <v>0</v>
      </c>
      <c r="J13" s="32">
        <f t="shared" si="4"/>
        <v>0</v>
      </c>
      <c r="K13" s="31">
        <v>0</v>
      </c>
      <c r="L13" s="31">
        <v>1</v>
      </c>
      <c r="M13" s="32">
        <f t="shared" si="5"/>
        <v>-1</v>
      </c>
      <c r="N13" s="33">
        <v>0</v>
      </c>
      <c r="O13" s="26">
        <v>0</v>
      </c>
      <c r="P13" s="67">
        <f>E13-'R7.10.1'!E13</f>
        <v>-1</v>
      </c>
      <c r="Q13" s="67">
        <f t="shared" si="2"/>
        <v>0</v>
      </c>
    </row>
    <row r="14" spans="1:17" s="3" customFormat="1" ht="20.100000000000001" customHeight="1">
      <c r="A14" s="85" t="s">
        <v>104</v>
      </c>
      <c r="B14" s="85"/>
      <c r="C14" s="27">
        <v>196</v>
      </c>
      <c r="D14" s="27">
        <v>144</v>
      </c>
      <c r="E14" s="28">
        <f t="shared" si="3"/>
        <v>340</v>
      </c>
      <c r="F14" s="29">
        <v>208</v>
      </c>
      <c r="G14" s="30">
        <f t="shared" si="0"/>
        <v>0</v>
      </c>
      <c r="H14" s="31">
        <v>2</v>
      </c>
      <c r="I14" s="31">
        <v>2</v>
      </c>
      <c r="J14" s="32">
        <f t="shared" si="4"/>
        <v>0</v>
      </c>
      <c r="K14" s="31">
        <v>0</v>
      </c>
      <c r="L14" s="31">
        <v>0</v>
      </c>
      <c r="M14" s="32">
        <f t="shared" si="5"/>
        <v>0</v>
      </c>
      <c r="N14" s="33">
        <v>0</v>
      </c>
      <c r="O14" s="26">
        <v>0</v>
      </c>
      <c r="P14" s="67">
        <f>E14-'R7.10.1'!E14</f>
        <v>0</v>
      </c>
      <c r="Q14" s="67">
        <f t="shared" si="2"/>
        <v>0</v>
      </c>
    </row>
    <row r="15" spans="1:17" ht="20.100000000000001" customHeight="1">
      <c r="A15" s="85" t="s">
        <v>105</v>
      </c>
      <c r="B15" s="85"/>
      <c r="C15" s="27">
        <v>268</v>
      </c>
      <c r="D15" s="27">
        <v>362</v>
      </c>
      <c r="E15" s="28">
        <f t="shared" si="3"/>
        <v>630</v>
      </c>
      <c r="F15" s="29">
        <v>365</v>
      </c>
      <c r="G15" s="30">
        <f t="shared" si="0"/>
        <v>-3</v>
      </c>
      <c r="H15" s="31">
        <v>1</v>
      </c>
      <c r="I15" s="31">
        <v>2</v>
      </c>
      <c r="J15" s="32">
        <f t="shared" si="4"/>
        <v>-1</v>
      </c>
      <c r="K15" s="31">
        <v>0</v>
      </c>
      <c r="L15" s="31">
        <v>2</v>
      </c>
      <c r="M15" s="32">
        <f t="shared" si="5"/>
        <v>-2</v>
      </c>
      <c r="N15" s="33">
        <v>0</v>
      </c>
      <c r="O15" s="26">
        <v>0</v>
      </c>
      <c r="P15" s="67">
        <f>E15-'R7.10.1'!E15</f>
        <v>-3</v>
      </c>
      <c r="Q15" s="67">
        <f t="shared" si="2"/>
        <v>0</v>
      </c>
    </row>
    <row r="16" spans="1:17" s="3" customFormat="1" ht="26.25" customHeight="1">
      <c r="A16" s="86" t="s">
        <v>106</v>
      </c>
      <c r="B16" s="86"/>
      <c r="C16" s="34">
        <v>357</v>
      </c>
      <c r="D16" s="34">
        <v>44</v>
      </c>
      <c r="E16" s="28">
        <f t="shared" si="3"/>
        <v>401</v>
      </c>
      <c r="F16" s="35">
        <v>399</v>
      </c>
      <c r="G16" s="36">
        <f t="shared" si="0"/>
        <v>-7</v>
      </c>
      <c r="H16" s="23">
        <v>1</v>
      </c>
      <c r="I16" s="23">
        <v>8</v>
      </c>
      <c r="J16" s="24">
        <f t="shared" si="4"/>
        <v>-7</v>
      </c>
      <c r="K16" s="23">
        <v>0</v>
      </c>
      <c r="L16" s="23">
        <v>0</v>
      </c>
      <c r="M16" s="24">
        <f t="shared" si="5"/>
        <v>0</v>
      </c>
      <c r="N16" s="25">
        <v>0</v>
      </c>
      <c r="O16" s="25">
        <v>0</v>
      </c>
      <c r="P16" s="67">
        <f>E16-'R7.10.1'!E16</f>
        <v>-7</v>
      </c>
      <c r="Q16" s="67">
        <f t="shared" si="2"/>
        <v>0</v>
      </c>
    </row>
    <row r="17" spans="1:18" s="3" customFormat="1" ht="19.5" customHeight="1">
      <c r="A17" s="87" t="s">
        <v>107</v>
      </c>
      <c r="B17" s="87"/>
      <c r="C17" s="37">
        <v>159</v>
      </c>
      <c r="D17" s="37">
        <v>113</v>
      </c>
      <c r="E17" s="38">
        <f t="shared" si="3"/>
        <v>272</v>
      </c>
      <c r="F17" s="37">
        <v>233</v>
      </c>
      <c r="G17" s="16">
        <f t="shared" si="0"/>
        <v>18</v>
      </c>
      <c r="H17" s="39">
        <v>25</v>
      </c>
      <c r="I17" s="39">
        <v>10</v>
      </c>
      <c r="J17" s="18">
        <f t="shared" si="4"/>
        <v>15</v>
      </c>
      <c r="K17" s="39">
        <v>0</v>
      </c>
      <c r="L17" s="39">
        <v>0</v>
      </c>
      <c r="M17" s="18">
        <f t="shared" si="5"/>
        <v>0</v>
      </c>
      <c r="N17" s="40">
        <v>3</v>
      </c>
      <c r="O17" s="40">
        <v>0</v>
      </c>
      <c r="P17" s="67">
        <f>E17-'R7.10.1'!E17</f>
        <v>18</v>
      </c>
      <c r="Q17" s="68">
        <f t="shared" si="2"/>
        <v>0</v>
      </c>
    </row>
    <row r="18" spans="1:18" s="3" customFormat="1" ht="20.100000000000001" customHeight="1">
      <c r="A18" s="88" t="s">
        <v>108</v>
      </c>
      <c r="B18" s="89"/>
      <c r="C18" s="41">
        <f>SUM(C6:C17)</f>
        <v>3571</v>
      </c>
      <c r="D18" s="41">
        <f>SUM(D6:D17)</f>
        <v>3471</v>
      </c>
      <c r="E18" s="38">
        <f>SUM(E6:E17)</f>
        <v>7042</v>
      </c>
      <c r="F18" s="41">
        <f>SUM(F6:F17)</f>
        <v>4261</v>
      </c>
      <c r="G18" s="16">
        <f t="shared" si="0"/>
        <v>-5</v>
      </c>
      <c r="H18" s="17">
        <f>H17+H5</f>
        <v>41</v>
      </c>
      <c r="I18" s="17">
        <f>I17+I5</f>
        <v>40</v>
      </c>
      <c r="J18" s="18">
        <f t="shared" si="4"/>
        <v>1</v>
      </c>
      <c r="K18" s="17">
        <f>K17+K5</f>
        <v>2</v>
      </c>
      <c r="L18" s="17">
        <f>L17+L5</f>
        <v>11</v>
      </c>
      <c r="M18" s="18">
        <f t="shared" si="5"/>
        <v>-9</v>
      </c>
      <c r="N18" s="18">
        <f>N17+N5</f>
        <v>6</v>
      </c>
      <c r="O18" s="18">
        <f>O17+O5</f>
        <v>-3</v>
      </c>
      <c r="P18" s="67">
        <f>E18-'R7.10.1'!E18</f>
        <v>-5</v>
      </c>
      <c r="Q18" s="67">
        <f t="shared" si="2"/>
        <v>0</v>
      </c>
    </row>
    <row r="19" spans="1:18" ht="20.100000000000001" customHeight="1">
      <c r="A19" s="90" t="s">
        <v>109</v>
      </c>
      <c r="B19" s="90"/>
      <c r="C19" s="41">
        <f>SUM(C20:C22)</f>
        <v>2109</v>
      </c>
      <c r="D19" s="41">
        <f>SUM(D20:D22)</f>
        <v>2291</v>
      </c>
      <c r="E19" s="38">
        <f>SUM(E20:E22)</f>
        <v>4400</v>
      </c>
      <c r="F19" s="41">
        <f>SUM(F20:F22)</f>
        <v>2349</v>
      </c>
      <c r="G19" s="16">
        <f t="shared" si="0"/>
        <v>-5</v>
      </c>
      <c r="H19" s="17">
        <f>SUM(H20:H22)</f>
        <v>11</v>
      </c>
      <c r="I19" s="17">
        <f>SUM(I20:I22)</f>
        <v>8</v>
      </c>
      <c r="J19" s="18">
        <f t="shared" si="4"/>
        <v>3</v>
      </c>
      <c r="K19" s="17">
        <f>SUM(K20:K22)</f>
        <v>0</v>
      </c>
      <c r="L19" s="17">
        <f>SUM(L20:L22)</f>
        <v>7</v>
      </c>
      <c r="M19" s="18">
        <f t="shared" si="5"/>
        <v>-7</v>
      </c>
      <c r="N19" s="18">
        <f>SUM(N20:N22)</f>
        <v>0</v>
      </c>
      <c r="O19" s="18">
        <f>SUM(O20:O22)</f>
        <v>-1</v>
      </c>
      <c r="P19" s="67">
        <f>E19-'R7.10.1'!E19</f>
        <v>-5</v>
      </c>
      <c r="Q19" s="67">
        <f t="shared" si="2"/>
        <v>0</v>
      </c>
    </row>
    <row r="20" spans="1:18" ht="20.100000000000001" customHeight="1">
      <c r="A20" s="91" t="s">
        <v>110</v>
      </c>
      <c r="B20" s="91"/>
      <c r="C20" s="20">
        <v>760</v>
      </c>
      <c r="D20" s="20">
        <v>817</v>
      </c>
      <c r="E20" s="21">
        <f>SUM(C20:D20)</f>
        <v>1577</v>
      </c>
      <c r="F20" s="20">
        <v>851</v>
      </c>
      <c r="G20" s="22">
        <f t="shared" si="0"/>
        <v>-3</v>
      </c>
      <c r="H20" s="42">
        <v>1</v>
      </c>
      <c r="I20" s="42">
        <v>2</v>
      </c>
      <c r="J20" s="43">
        <f t="shared" si="4"/>
        <v>-1</v>
      </c>
      <c r="K20" s="42">
        <v>0</v>
      </c>
      <c r="L20" s="42">
        <v>2</v>
      </c>
      <c r="M20" s="43">
        <f t="shared" si="5"/>
        <v>-2</v>
      </c>
      <c r="N20" s="25">
        <v>0</v>
      </c>
      <c r="O20" s="26">
        <v>0</v>
      </c>
      <c r="P20" s="67">
        <f>E20-'R7.10.1'!E20</f>
        <v>-3</v>
      </c>
      <c r="Q20" s="67">
        <f t="shared" si="2"/>
        <v>0</v>
      </c>
    </row>
    <row r="21" spans="1:18" ht="20.100000000000001" customHeight="1">
      <c r="A21" s="92" t="s">
        <v>111</v>
      </c>
      <c r="B21" s="92"/>
      <c r="C21" s="27">
        <v>916</v>
      </c>
      <c r="D21" s="27">
        <v>939</v>
      </c>
      <c r="E21" s="28">
        <f>SUM(C21:D21)</f>
        <v>1855</v>
      </c>
      <c r="F21" s="29">
        <v>967</v>
      </c>
      <c r="G21" s="30">
        <f t="shared" si="0"/>
        <v>-6</v>
      </c>
      <c r="H21" s="31">
        <v>3</v>
      </c>
      <c r="I21" s="31">
        <v>5</v>
      </c>
      <c r="J21" s="43">
        <f t="shared" si="4"/>
        <v>-2</v>
      </c>
      <c r="K21" s="31">
        <v>0</v>
      </c>
      <c r="L21" s="31">
        <v>4</v>
      </c>
      <c r="M21" s="43">
        <f t="shared" si="5"/>
        <v>-4</v>
      </c>
      <c r="N21" s="33">
        <v>0</v>
      </c>
      <c r="O21" s="26">
        <v>0</v>
      </c>
      <c r="P21" s="67">
        <f>E21-'R7.10.1'!E21</f>
        <v>-6</v>
      </c>
      <c r="Q21" s="67">
        <f t="shared" si="2"/>
        <v>0</v>
      </c>
      <c r="R21" s="44"/>
    </row>
    <row r="22" spans="1:18" ht="20.100000000000001" customHeight="1">
      <c r="A22" s="93" t="s">
        <v>112</v>
      </c>
      <c r="B22" s="93"/>
      <c r="C22" s="34">
        <v>433</v>
      </c>
      <c r="D22" s="34">
        <v>535</v>
      </c>
      <c r="E22" s="28">
        <f>SUM(C22:D22)</f>
        <v>968</v>
      </c>
      <c r="F22" s="34">
        <v>531</v>
      </c>
      <c r="G22" s="36">
        <f t="shared" si="0"/>
        <v>4</v>
      </c>
      <c r="H22" s="45">
        <v>7</v>
      </c>
      <c r="I22" s="45">
        <v>1</v>
      </c>
      <c r="J22" s="24">
        <f t="shared" si="4"/>
        <v>6</v>
      </c>
      <c r="K22" s="45">
        <v>0</v>
      </c>
      <c r="L22" s="45">
        <v>1</v>
      </c>
      <c r="M22" s="24">
        <f t="shared" si="5"/>
        <v>-1</v>
      </c>
      <c r="N22" s="46">
        <v>0</v>
      </c>
      <c r="O22" s="25">
        <v>-1</v>
      </c>
      <c r="P22" s="67">
        <f>E22-'R7.10.1'!E22</f>
        <v>4</v>
      </c>
      <c r="Q22" s="67">
        <f t="shared" si="2"/>
        <v>0</v>
      </c>
    </row>
    <row r="23" spans="1:18" s="3" customFormat="1" ht="20.100000000000001" customHeight="1">
      <c r="A23" s="94" t="s">
        <v>107</v>
      </c>
      <c r="B23" s="94"/>
      <c r="C23" s="37">
        <v>187</v>
      </c>
      <c r="D23" s="37">
        <v>84</v>
      </c>
      <c r="E23" s="21">
        <f>SUM(C23:D23)</f>
        <v>271</v>
      </c>
      <c r="F23" s="37">
        <v>222</v>
      </c>
      <c r="G23" s="16">
        <f t="shared" si="0"/>
        <v>9</v>
      </c>
      <c r="H23" s="39">
        <v>26</v>
      </c>
      <c r="I23" s="39">
        <v>17</v>
      </c>
      <c r="J23" s="18">
        <f t="shared" si="4"/>
        <v>9</v>
      </c>
      <c r="K23" s="39">
        <v>0</v>
      </c>
      <c r="L23" s="39">
        <v>0</v>
      </c>
      <c r="M23" s="18">
        <f t="shared" si="5"/>
        <v>0</v>
      </c>
      <c r="N23" s="40">
        <v>1</v>
      </c>
      <c r="O23" s="40">
        <v>-1</v>
      </c>
      <c r="P23" s="67">
        <f>E23-'R7.10.1'!E23</f>
        <v>9</v>
      </c>
      <c r="Q23" s="67">
        <f t="shared" si="2"/>
        <v>0</v>
      </c>
    </row>
    <row r="24" spans="1:18" ht="20.100000000000001" customHeight="1">
      <c r="A24" s="94" t="s">
        <v>113</v>
      </c>
      <c r="B24" s="94"/>
      <c r="C24" s="41">
        <f>SUM(C20:C23)</f>
        <v>2296</v>
      </c>
      <c r="D24" s="41">
        <f>SUM(D20:D23)</f>
        <v>2375</v>
      </c>
      <c r="E24" s="38">
        <f>SUM(E20:E23)</f>
        <v>4671</v>
      </c>
      <c r="F24" s="41">
        <f>SUM(F20:F23)</f>
        <v>2571</v>
      </c>
      <c r="G24" s="47">
        <f t="shared" si="0"/>
        <v>4</v>
      </c>
      <c r="H24" s="18">
        <f t="shared" ref="H24:O24" si="6">H19+H23</f>
        <v>37</v>
      </c>
      <c r="I24" s="18">
        <f t="shared" si="6"/>
        <v>25</v>
      </c>
      <c r="J24" s="18">
        <f t="shared" si="6"/>
        <v>12</v>
      </c>
      <c r="K24" s="17">
        <f t="shared" si="6"/>
        <v>0</v>
      </c>
      <c r="L24" s="17">
        <f t="shared" si="6"/>
        <v>7</v>
      </c>
      <c r="M24" s="18">
        <f t="shared" si="6"/>
        <v>-7</v>
      </c>
      <c r="N24" s="18">
        <f t="shared" si="6"/>
        <v>1</v>
      </c>
      <c r="O24" s="18">
        <f t="shared" si="6"/>
        <v>-2</v>
      </c>
      <c r="P24" s="67">
        <f>E24-'R7.10.1'!E24</f>
        <v>4</v>
      </c>
      <c r="Q24" s="67">
        <f t="shared" si="2"/>
        <v>0</v>
      </c>
    </row>
    <row r="25" spans="1:18" ht="20.100000000000001" customHeight="1">
      <c r="A25" s="90" t="s">
        <v>114</v>
      </c>
      <c r="B25" s="90"/>
      <c r="C25" s="41">
        <f>SUM(C26:C31)</f>
        <v>1135</v>
      </c>
      <c r="D25" s="41">
        <f>SUM(D26:D31)</f>
        <v>1269</v>
      </c>
      <c r="E25" s="38">
        <f>SUM(E26:E31)</f>
        <v>2404</v>
      </c>
      <c r="F25" s="41">
        <f>SUM(F26:F31)</f>
        <v>1398</v>
      </c>
      <c r="G25" s="16">
        <f t="shared" si="0"/>
        <v>-4</v>
      </c>
      <c r="H25" s="17">
        <f>SUM(H26:H31)</f>
        <v>4</v>
      </c>
      <c r="I25" s="17">
        <f>SUM(I26:I31)</f>
        <v>2</v>
      </c>
      <c r="J25" s="18">
        <f t="shared" ref="J25:J45" si="7">H25-I25</f>
        <v>2</v>
      </c>
      <c r="K25" s="17">
        <f>SUM(K26:K31)</f>
        <v>0</v>
      </c>
      <c r="L25" s="17">
        <f>SUM(L26:L31)</f>
        <v>6</v>
      </c>
      <c r="M25" s="18">
        <f t="shared" ref="M25:M45" si="8">K25-L25</f>
        <v>-6</v>
      </c>
      <c r="N25" s="18">
        <f>SUM(N26:N31)</f>
        <v>0</v>
      </c>
      <c r="O25" s="18">
        <f>SUM(O26:O31)</f>
        <v>0</v>
      </c>
      <c r="P25" s="67">
        <f>E25-'R7.10.1'!E25</f>
        <v>-4</v>
      </c>
      <c r="Q25" s="67">
        <f t="shared" si="2"/>
        <v>0</v>
      </c>
    </row>
    <row r="26" spans="1:18" ht="20.100000000000001" customHeight="1">
      <c r="A26" s="91" t="s">
        <v>115</v>
      </c>
      <c r="B26" s="91"/>
      <c r="C26" s="20">
        <v>159</v>
      </c>
      <c r="D26" s="20">
        <v>190</v>
      </c>
      <c r="E26" s="21">
        <f t="shared" ref="E26:E32" si="9">C26+D26</f>
        <v>349</v>
      </c>
      <c r="F26" s="20">
        <v>213</v>
      </c>
      <c r="G26" s="22">
        <f t="shared" si="0"/>
        <v>-4</v>
      </c>
      <c r="H26" s="42">
        <v>0</v>
      </c>
      <c r="I26" s="42">
        <v>1</v>
      </c>
      <c r="J26" s="43">
        <f t="shared" si="7"/>
        <v>-1</v>
      </c>
      <c r="K26" s="42">
        <v>0</v>
      </c>
      <c r="L26" s="42">
        <v>3</v>
      </c>
      <c r="M26" s="43">
        <f t="shared" si="8"/>
        <v>-3</v>
      </c>
      <c r="N26" s="25">
        <v>0</v>
      </c>
      <c r="O26" s="26">
        <v>0</v>
      </c>
      <c r="P26" s="67">
        <f>E26-'R7.10.1'!E26</f>
        <v>-4</v>
      </c>
      <c r="Q26" s="67">
        <f t="shared" si="2"/>
        <v>0</v>
      </c>
    </row>
    <row r="27" spans="1:18" ht="19.5" customHeight="1">
      <c r="A27" s="92" t="s">
        <v>116</v>
      </c>
      <c r="B27" s="92"/>
      <c r="C27" s="27">
        <v>115</v>
      </c>
      <c r="D27" s="27">
        <v>109</v>
      </c>
      <c r="E27" s="28">
        <f t="shared" si="9"/>
        <v>224</v>
      </c>
      <c r="F27" s="29">
        <v>124</v>
      </c>
      <c r="G27" s="30">
        <f t="shared" si="0"/>
        <v>2</v>
      </c>
      <c r="H27" s="31">
        <v>3</v>
      </c>
      <c r="I27" s="31">
        <v>1</v>
      </c>
      <c r="J27" s="43">
        <f t="shared" si="7"/>
        <v>2</v>
      </c>
      <c r="K27" s="31">
        <v>0</v>
      </c>
      <c r="L27" s="31">
        <v>0</v>
      </c>
      <c r="M27" s="43">
        <f t="shared" si="8"/>
        <v>0</v>
      </c>
      <c r="N27" s="33">
        <v>0</v>
      </c>
      <c r="O27" s="26">
        <v>0</v>
      </c>
      <c r="P27" s="67">
        <f>E27-'R7.10.1'!E27</f>
        <v>2</v>
      </c>
      <c r="Q27" s="67">
        <f t="shared" si="2"/>
        <v>0</v>
      </c>
    </row>
    <row r="28" spans="1:18" ht="20.100000000000001" customHeight="1">
      <c r="A28" s="92" t="s">
        <v>117</v>
      </c>
      <c r="B28" s="92"/>
      <c r="C28" s="27">
        <v>206</v>
      </c>
      <c r="D28" s="27">
        <v>223</v>
      </c>
      <c r="E28" s="28">
        <f t="shared" si="9"/>
        <v>429</v>
      </c>
      <c r="F28" s="29">
        <v>264</v>
      </c>
      <c r="G28" s="30">
        <f t="shared" si="0"/>
        <v>-1</v>
      </c>
      <c r="H28" s="31">
        <v>0</v>
      </c>
      <c r="I28" s="31">
        <v>0</v>
      </c>
      <c r="J28" s="43">
        <f t="shared" si="7"/>
        <v>0</v>
      </c>
      <c r="K28" s="31">
        <v>0</v>
      </c>
      <c r="L28" s="31">
        <v>1</v>
      </c>
      <c r="M28" s="43">
        <f t="shared" si="8"/>
        <v>-1</v>
      </c>
      <c r="N28" s="33">
        <v>0</v>
      </c>
      <c r="O28" s="26">
        <v>0</v>
      </c>
      <c r="P28" s="67">
        <f>E28-'R7.10.1'!E28</f>
        <v>-1</v>
      </c>
      <c r="Q28" s="67">
        <f t="shared" si="2"/>
        <v>0</v>
      </c>
    </row>
    <row r="29" spans="1:18" ht="20.100000000000001" customHeight="1">
      <c r="A29" s="92" t="s">
        <v>118</v>
      </c>
      <c r="B29" s="92"/>
      <c r="C29" s="27">
        <v>385</v>
      </c>
      <c r="D29" s="27">
        <v>456</v>
      </c>
      <c r="E29" s="28">
        <f t="shared" si="9"/>
        <v>841</v>
      </c>
      <c r="F29" s="29">
        <v>480</v>
      </c>
      <c r="G29" s="30">
        <f t="shared" si="0"/>
        <v>-1</v>
      </c>
      <c r="H29" s="31">
        <v>1</v>
      </c>
      <c r="I29" s="31">
        <v>0</v>
      </c>
      <c r="J29" s="43">
        <f t="shared" si="7"/>
        <v>1</v>
      </c>
      <c r="K29" s="31">
        <v>0</v>
      </c>
      <c r="L29" s="31">
        <v>2</v>
      </c>
      <c r="M29" s="43">
        <f t="shared" si="8"/>
        <v>-2</v>
      </c>
      <c r="N29" s="33">
        <v>0</v>
      </c>
      <c r="O29" s="26">
        <v>0</v>
      </c>
      <c r="P29" s="67">
        <f>E29-'R7.10.1'!E29</f>
        <v>-1</v>
      </c>
      <c r="Q29" s="67">
        <f t="shared" si="2"/>
        <v>0</v>
      </c>
    </row>
    <row r="30" spans="1:18" ht="20.100000000000001" customHeight="1">
      <c r="A30" s="92" t="s">
        <v>119</v>
      </c>
      <c r="B30" s="92"/>
      <c r="C30" s="27">
        <v>155</v>
      </c>
      <c r="D30" s="27">
        <v>176</v>
      </c>
      <c r="E30" s="28">
        <f t="shared" si="9"/>
        <v>331</v>
      </c>
      <c r="F30" s="29">
        <v>180</v>
      </c>
      <c r="G30" s="30">
        <f t="shared" si="0"/>
        <v>0</v>
      </c>
      <c r="H30" s="31">
        <v>0</v>
      </c>
      <c r="I30" s="31">
        <v>0</v>
      </c>
      <c r="J30" s="43">
        <f t="shared" si="7"/>
        <v>0</v>
      </c>
      <c r="K30" s="31">
        <v>0</v>
      </c>
      <c r="L30" s="31">
        <v>0</v>
      </c>
      <c r="M30" s="43">
        <f t="shared" si="8"/>
        <v>0</v>
      </c>
      <c r="N30" s="33">
        <v>0</v>
      </c>
      <c r="O30" s="26">
        <v>0</v>
      </c>
      <c r="P30" s="67">
        <f>E30-'R7.10.1'!E30</f>
        <v>0</v>
      </c>
      <c r="Q30" s="67">
        <f t="shared" si="2"/>
        <v>0</v>
      </c>
    </row>
    <row r="31" spans="1:18" ht="20.100000000000001" customHeight="1">
      <c r="A31" s="93" t="s">
        <v>120</v>
      </c>
      <c r="B31" s="93"/>
      <c r="C31" s="34">
        <v>115</v>
      </c>
      <c r="D31" s="34">
        <v>115</v>
      </c>
      <c r="E31" s="48">
        <f t="shared" si="9"/>
        <v>230</v>
      </c>
      <c r="F31" s="34">
        <v>137</v>
      </c>
      <c r="G31" s="36">
        <f t="shared" si="0"/>
        <v>0</v>
      </c>
      <c r="H31" s="45">
        <v>0</v>
      </c>
      <c r="I31" s="45">
        <v>0</v>
      </c>
      <c r="J31" s="24">
        <f t="shared" si="7"/>
        <v>0</v>
      </c>
      <c r="K31" s="45">
        <v>0</v>
      </c>
      <c r="L31" s="45">
        <v>0</v>
      </c>
      <c r="M31" s="24">
        <f t="shared" si="8"/>
        <v>0</v>
      </c>
      <c r="N31" s="25">
        <v>0</v>
      </c>
      <c r="O31" s="25">
        <v>0</v>
      </c>
      <c r="P31" s="67">
        <f>E31-'R7.10.1'!E31</f>
        <v>0</v>
      </c>
      <c r="Q31" s="67">
        <f t="shared" si="2"/>
        <v>0</v>
      </c>
    </row>
    <row r="32" spans="1:18" s="3" customFormat="1" ht="20.100000000000001" customHeight="1">
      <c r="A32" s="94" t="s">
        <v>107</v>
      </c>
      <c r="B32" s="94"/>
      <c r="C32" s="37">
        <v>267</v>
      </c>
      <c r="D32" s="37">
        <v>41</v>
      </c>
      <c r="E32" s="38">
        <f t="shared" si="9"/>
        <v>308</v>
      </c>
      <c r="F32" s="37">
        <v>279</v>
      </c>
      <c r="G32" s="16">
        <f t="shared" si="0"/>
        <v>16</v>
      </c>
      <c r="H32" s="39">
        <v>20</v>
      </c>
      <c r="I32" s="39">
        <v>4</v>
      </c>
      <c r="J32" s="18">
        <f t="shared" si="7"/>
        <v>16</v>
      </c>
      <c r="K32" s="39">
        <v>0</v>
      </c>
      <c r="L32" s="39">
        <v>0</v>
      </c>
      <c r="M32" s="18">
        <f t="shared" si="8"/>
        <v>0</v>
      </c>
      <c r="N32" s="40">
        <v>6</v>
      </c>
      <c r="O32" s="40">
        <v>-6</v>
      </c>
      <c r="P32" s="67">
        <f>E32-'R7.10.1'!E32</f>
        <v>16</v>
      </c>
      <c r="Q32" s="67">
        <f t="shared" si="2"/>
        <v>0</v>
      </c>
    </row>
    <row r="33" spans="1:17" ht="20.100000000000001" customHeight="1">
      <c r="A33" s="94" t="s">
        <v>121</v>
      </c>
      <c r="B33" s="94"/>
      <c r="C33" s="41">
        <f>SUM(C26:C32)</f>
        <v>1402</v>
      </c>
      <c r="D33" s="41">
        <f>SUM(D26:D32)</f>
        <v>1310</v>
      </c>
      <c r="E33" s="38">
        <f>SUM(E26:E32)</f>
        <v>2712</v>
      </c>
      <c r="F33" s="41">
        <f>SUM(F26:F32)</f>
        <v>1677</v>
      </c>
      <c r="G33" s="16">
        <f t="shared" si="0"/>
        <v>12</v>
      </c>
      <c r="H33" s="17">
        <f>H32+H25</f>
        <v>24</v>
      </c>
      <c r="I33" s="17">
        <f>I32+I25</f>
        <v>6</v>
      </c>
      <c r="J33" s="18">
        <f t="shared" si="7"/>
        <v>18</v>
      </c>
      <c r="K33" s="17">
        <f>K32+K25</f>
        <v>0</v>
      </c>
      <c r="L33" s="17">
        <f>L25+L32</f>
        <v>6</v>
      </c>
      <c r="M33" s="18">
        <f t="shared" si="8"/>
        <v>-6</v>
      </c>
      <c r="N33" s="18">
        <f>N32+N25</f>
        <v>6</v>
      </c>
      <c r="O33" s="18">
        <f>O25+O32</f>
        <v>-6</v>
      </c>
      <c r="P33" s="67">
        <f>E33-'R7.10.1'!E33</f>
        <v>12</v>
      </c>
      <c r="Q33" s="67">
        <f t="shared" si="2"/>
        <v>0</v>
      </c>
    </row>
    <row r="34" spans="1:17" ht="20.100000000000001" customHeight="1">
      <c r="A34" s="90" t="s">
        <v>122</v>
      </c>
      <c r="B34" s="90"/>
      <c r="C34" s="41">
        <f>SUM(C35:C40)</f>
        <v>2764</v>
      </c>
      <c r="D34" s="41">
        <f>SUM(D35:D40)</f>
        <v>2903</v>
      </c>
      <c r="E34" s="38">
        <f>SUM(E35:E40)</f>
        <v>5667</v>
      </c>
      <c r="F34" s="41">
        <f>SUM(F35:F40)</f>
        <v>3091</v>
      </c>
      <c r="G34" s="16">
        <f t="shared" si="0"/>
        <v>-9</v>
      </c>
      <c r="H34" s="17">
        <f>SUM(H35:H40)</f>
        <v>5</v>
      </c>
      <c r="I34" s="17">
        <f>SUM(I35:I40)</f>
        <v>8</v>
      </c>
      <c r="J34" s="18">
        <f t="shared" si="7"/>
        <v>-3</v>
      </c>
      <c r="K34" s="17">
        <f>SUM(K35:K40)</f>
        <v>1</v>
      </c>
      <c r="L34" s="17">
        <f>SUM(L35:L40)</f>
        <v>8</v>
      </c>
      <c r="M34" s="18">
        <f t="shared" si="8"/>
        <v>-7</v>
      </c>
      <c r="N34" s="18">
        <f>SUM(N35:N40)</f>
        <v>3</v>
      </c>
      <c r="O34" s="18">
        <f>SUM(O35:O40)</f>
        <v>-2</v>
      </c>
      <c r="P34" s="67">
        <f>E34-'R7.10.1'!E34</f>
        <v>-9</v>
      </c>
      <c r="Q34" s="67">
        <f t="shared" si="2"/>
        <v>0</v>
      </c>
    </row>
    <row r="35" spans="1:17" ht="20.100000000000001" customHeight="1">
      <c r="A35" s="91" t="s">
        <v>123</v>
      </c>
      <c r="B35" s="91"/>
      <c r="C35" s="20">
        <v>260</v>
      </c>
      <c r="D35" s="20">
        <v>292</v>
      </c>
      <c r="E35" s="21">
        <f t="shared" ref="E35:E41" si="10">SUM(C35:D35)</f>
        <v>552</v>
      </c>
      <c r="F35" s="20">
        <v>320</v>
      </c>
      <c r="G35" s="22">
        <f t="shared" si="0"/>
        <v>0</v>
      </c>
      <c r="H35" s="42">
        <v>0</v>
      </c>
      <c r="I35" s="42">
        <v>0</v>
      </c>
      <c r="J35" s="43">
        <f t="shared" si="7"/>
        <v>0</v>
      </c>
      <c r="K35" s="42">
        <v>0</v>
      </c>
      <c r="L35" s="42">
        <v>0</v>
      </c>
      <c r="M35" s="43">
        <f t="shared" si="8"/>
        <v>0</v>
      </c>
      <c r="N35" s="25">
        <v>0</v>
      </c>
      <c r="O35" s="26">
        <v>0</v>
      </c>
      <c r="P35" s="67">
        <f>E35-'R7.10.1'!E35</f>
        <v>0</v>
      </c>
      <c r="Q35" s="67">
        <f t="shared" si="2"/>
        <v>0</v>
      </c>
    </row>
    <row r="36" spans="1:17" ht="20.100000000000001" customHeight="1">
      <c r="A36" s="92" t="s">
        <v>124</v>
      </c>
      <c r="B36" s="92"/>
      <c r="C36" s="27">
        <v>937</v>
      </c>
      <c r="D36" s="27">
        <v>968</v>
      </c>
      <c r="E36" s="28">
        <f t="shared" si="10"/>
        <v>1905</v>
      </c>
      <c r="F36" s="29">
        <v>978</v>
      </c>
      <c r="G36" s="30">
        <f t="shared" si="0"/>
        <v>-3</v>
      </c>
      <c r="H36" s="31">
        <v>2</v>
      </c>
      <c r="I36" s="31">
        <v>3</v>
      </c>
      <c r="J36" s="43">
        <f t="shared" si="7"/>
        <v>-1</v>
      </c>
      <c r="K36" s="31">
        <v>0</v>
      </c>
      <c r="L36" s="31">
        <v>2</v>
      </c>
      <c r="M36" s="43">
        <f t="shared" si="8"/>
        <v>-2</v>
      </c>
      <c r="N36" s="33">
        <v>0</v>
      </c>
      <c r="O36" s="26">
        <v>0</v>
      </c>
      <c r="P36" s="67">
        <f>E36-'R7.10.1'!E36</f>
        <v>-3</v>
      </c>
      <c r="Q36" s="67">
        <f t="shared" si="2"/>
        <v>0</v>
      </c>
    </row>
    <row r="37" spans="1:17" ht="20.100000000000001" customHeight="1">
      <c r="A37" s="92" t="s">
        <v>125</v>
      </c>
      <c r="B37" s="92"/>
      <c r="C37" s="27">
        <v>184</v>
      </c>
      <c r="D37" s="27">
        <v>175</v>
      </c>
      <c r="E37" s="28">
        <f t="shared" si="10"/>
        <v>359</v>
      </c>
      <c r="F37" s="29">
        <v>202</v>
      </c>
      <c r="G37" s="30">
        <f t="shared" si="0"/>
        <v>-2</v>
      </c>
      <c r="H37" s="31">
        <v>0</v>
      </c>
      <c r="I37" s="31">
        <v>1</v>
      </c>
      <c r="J37" s="43">
        <f t="shared" si="7"/>
        <v>-1</v>
      </c>
      <c r="K37" s="31">
        <v>0</v>
      </c>
      <c r="L37" s="31">
        <v>0</v>
      </c>
      <c r="M37" s="43">
        <f t="shared" si="8"/>
        <v>0</v>
      </c>
      <c r="N37" s="33">
        <v>0</v>
      </c>
      <c r="O37" s="26">
        <v>-1</v>
      </c>
      <c r="P37" s="67">
        <f>E37-'R7.10.1'!E37</f>
        <v>-2</v>
      </c>
      <c r="Q37" s="67">
        <f t="shared" si="2"/>
        <v>0</v>
      </c>
    </row>
    <row r="38" spans="1:17" ht="20.100000000000001" customHeight="1">
      <c r="A38" s="92" t="s">
        <v>126</v>
      </c>
      <c r="B38" s="92"/>
      <c r="C38" s="27">
        <v>311</v>
      </c>
      <c r="D38" s="27">
        <v>331</v>
      </c>
      <c r="E38" s="28">
        <f t="shared" si="10"/>
        <v>642</v>
      </c>
      <c r="F38" s="29">
        <v>367</v>
      </c>
      <c r="G38" s="30">
        <f t="shared" si="0"/>
        <v>-1</v>
      </c>
      <c r="H38" s="31">
        <v>1</v>
      </c>
      <c r="I38" s="31">
        <v>1</v>
      </c>
      <c r="J38" s="43">
        <f t="shared" si="7"/>
        <v>0</v>
      </c>
      <c r="K38" s="31">
        <v>0</v>
      </c>
      <c r="L38" s="31">
        <v>1</v>
      </c>
      <c r="M38" s="43">
        <f t="shared" si="8"/>
        <v>-1</v>
      </c>
      <c r="N38" s="33">
        <v>1</v>
      </c>
      <c r="O38" s="26">
        <v>-1</v>
      </c>
      <c r="P38" s="67">
        <f>E38-'R7.10.1'!E38</f>
        <v>-1</v>
      </c>
      <c r="Q38" s="67">
        <f t="shared" si="2"/>
        <v>0</v>
      </c>
    </row>
    <row r="39" spans="1:17" ht="20.100000000000001" customHeight="1">
      <c r="A39" s="92" t="s">
        <v>127</v>
      </c>
      <c r="B39" s="92"/>
      <c r="C39" s="27">
        <v>482</v>
      </c>
      <c r="D39" s="27">
        <v>521</v>
      </c>
      <c r="E39" s="28">
        <f t="shared" si="10"/>
        <v>1003</v>
      </c>
      <c r="F39" s="29">
        <v>573</v>
      </c>
      <c r="G39" s="30">
        <f t="shared" si="0"/>
        <v>-3</v>
      </c>
      <c r="H39" s="31">
        <v>1</v>
      </c>
      <c r="I39" s="31">
        <v>2</v>
      </c>
      <c r="J39" s="43">
        <f t="shared" si="7"/>
        <v>-1</v>
      </c>
      <c r="K39" s="31">
        <v>0</v>
      </c>
      <c r="L39" s="31">
        <v>2</v>
      </c>
      <c r="M39" s="43">
        <f t="shared" si="8"/>
        <v>-2</v>
      </c>
      <c r="N39" s="33">
        <v>0</v>
      </c>
      <c r="O39" s="26">
        <v>0</v>
      </c>
      <c r="P39" s="67">
        <f>E39-'R7.10.1'!E39</f>
        <v>-3</v>
      </c>
      <c r="Q39" s="67">
        <f t="shared" si="2"/>
        <v>0</v>
      </c>
    </row>
    <row r="40" spans="1:17" ht="20.100000000000001" customHeight="1">
      <c r="A40" s="93" t="s">
        <v>128</v>
      </c>
      <c r="B40" s="93"/>
      <c r="C40" s="34">
        <v>590</v>
      </c>
      <c r="D40" s="34">
        <v>616</v>
      </c>
      <c r="E40" s="49">
        <f t="shared" si="10"/>
        <v>1206</v>
      </c>
      <c r="F40" s="34">
        <v>651</v>
      </c>
      <c r="G40" s="36">
        <f t="shared" si="0"/>
        <v>0</v>
      </c>
      <c r="H40" s="45">
        <v>1</v>
      </c>
      <c r="I40" s="45">
        <v>1</v>
      </c>
      <c r="J40" s="24">
        <f t="shared" si="7"/>
        <v>0</v>
      </c>
      <c r="K40" s="45">
        <v>1</v>
      </c>
      <c r="L40" s="45">
        <v>3</v>
      </c>
      <c r="M40" s="24">
        <f t="shared" si="8"/>
        <v>-2</v>
      </c>
      <c r="N40" s="25">
        <v>2</v>
      </c>
      <c r="O40" s="25">
        <v>0</v>
      </c>
      <c r="P40" s="67">
        <f>E40-'R7.10.1'!E40</f>
        <v>0</v>
      </c>
      <c r="Q40" s="67">
        <f t="shared" si="2"/>
        <v>0</v>
      </c>
    </row>
    <row r="41" spans="1:17" s="3" customFormat="1" ht="20.100000000000001" customHeight="1">
      <c r="A41" s="94" t="s">
        <v>107</v>
      </c>
      <c r="B41" s="94"/>
      <c r="C41" s="37">
        <v>77</v>
      </c>
      <c r="D41" s="37">
        <v>74</v>
      </c>
      <c r="E41" s="38">
        <f t="shared" si="10"/>
        <v>151</v>
      </c>
      <c r="F41" s="37">
        <v>115</v>
      </c>
      <c r="G41" s="16">
        <f t="shared" si="0"/>
        <v>1</v>
      </c>
      <c r="H41" s="39">
        <v>14</v>
      </c>
      <c r="I41" s="39">
        <v>10</v>
      </c>
      <c r="J41" s="18">
        <f t="shared" si="7"/>
        <v>4</v>
      </c>
      <c r="K41" s="39">
        <v>0</v>
      </c>
      <c r="L41" s="39">
        <v>0</v>
      </c>
      <c r="M41" s="18">
        <f t="shared" si="8"/>
        <v>0</v>
      </c>
      <c r="N41" s="40">
        <v>0</v>
      </c>
      <c r="O41" s="40">
        <v>-3</v>
      </c>
      <c r="P41" s="67">
        <f>E41-'R7.10.1'!E41</f>
        <v>1</v>
      </c>
      <c r="Q41" s="67">
        <f t="shared" si="2"/>
        <v>0</v>
      </c>
    </row>
    <row r="42" spans="1:17" ht="20.100000000000001" customHeight="1">
      <c r="A42" s="95" t="s">
        <v>129</v>
      </c>
      <c r="B42" s="95"/>
      <c r="C42" s="14">
        <f>SUM(C35:C41)</f>
        <v>2841</v>
      </c>
      <c r="D42" s="14">
        <f>SUM(D35:D41)</f>
        <v>2977</v>
      </c>
      <c r="E42" s="15">
        <f>SUM(E35:E41)</f>
        <v>5818</v>
      </c>
      <c r="F42" s="14">
        <f>SUM(F35:F41)</f>
        <v>3206</v>
      </c>
      <c r="G42" s="16">
        <f t="shared" si="0"/>
        <v>-8</v>
      </c>
      <c r="H42" s="17">
        <f>H41+H34</f>
        <v>19</v>
      </c>
      <c r="I42" s="17">
        <f>I41+I34</f>
        <v>18</v>
      </c>
      <c r="J42" s="18">
        <f t="shared" si="7"/>
        <v>1</v>
      </c>
      <c r="K42" s="17">
        <f>K41+K34</f>
        <v>1</v>
      </c>
      <c r="L42" s="17">
        <f>L41+L34</f>
        <v>8</v>
      </c>
      <c r="M42" s="18">
        <f t="shared" si="8"/>
        <v>-7</v>
      </c>
      <c r="N42" s="18">
        <f>N41+N34</f>
        <v>3</v>
      </c>
      <c r="O42" s="18">
        <f>O41+O34</f>
        <v>-5</v>
      </c>
      <c r="P42" s="67">
        <f>E42-'R7.10.1'!E42</f>
        <v>-8</v>
      </c>
      <c r="Q42" s="67">
        <f t="shared" si="2"/>
        <v>0</v>
      </c>
    </row>
    <row r="43" spans="1:17" ht="20.100000000000001" customHeight="1">
      <c r="A43" s="96" t="s">
        <v>130</v>
      </c>
      <c r="B43" s="51" t="s">
        <v>131</v>
      </c>
      <c r="C43" s="52">
        <f>C5+C19+C25+C34</f>
        <v>9420</v>
      </c>
      <c r="D43" s="52">
        <f>D5+D19+D25+D34</f>
        <v>9821</v>
      </c>
      <c r="E43" s="52">
        <f>E5+E19+E25+E34</f>
        <v>19241</v>
      </c>
      <c r="F43" s="52">
        <f>F5+F19+F25+F34</f>
        <v>10866</v>
      </c>
      <c r="G43" s="53">
        <f t="shared" si="0"/>
        <v>-41</v>
      </c>
      <c r="H43" s="54">
        <f>H34+H25+H19+H5</f>
        <v>36</v>
      </c>
      <c r="I43" s="54">
        <f>I34+I25+I19+I5</f>
        <v>48</v>
      </c>
      <c r="J43" s="54">
        <f t="shared" si="7"/>
        <v>-12</v>
      </c>
      <c r="K43" s="54">
        <f>K34+K25+K19+K5</f>
        <v>3</v>
      </c>
      <c r="L43" s="54">
        <f>L34+L25+L19+L5</f>
        <v>32</v>
      </c>
      <c r="M43" s="54">
        <f t="shared" si="8"/>
        <v>-29</v>
      </c>
      <c r="N43" s="54">
        <f>N34+N25+N19+N5</f>
        <v>6</v>
      </c>
      <c r="O43" s="54">
        <f>O34+O25+O19+O5</f>
        <v>-6</v>
      </c>
      <c r="P43" s="67">
        <f>E43-'R7.10.1'!E43</f>
        <v>-41</v>
      </c>
      <c r="Q43" s="67">
        <f t="shared" si="2"/>
        <v>0</v>
      </c>
    </row>
    <row r="44" spans="1:17" ht="20.100000000000001" customHeight="1">
      <c r="A44" s="97"/>
      <c r="B44" s="55" t="s">
        <v>132</v>
      </c>
      <c r="C44" s="52">
        <f>C17+C23+C32+C41</f>
        <v>690</v>
      </c>
      <c r="D44" s="52">
        <f>D17+D23+D32+D41</f>
        <v>312</v>
      </c>
      <c r="E44" s="52">
        <f>E17+E23+E32+E41</f>
        <v>1002</v>
      </c>
      <c r="F44" s="52">
        <f>F17+F23+F32+F41</f>
        <v>849</v>
      </c>
      <c r="G44" s="56">
        <f t="shared" si="0"/>
        <v>44</v>
      </c>
      <c r="H44" s="40">
        <f>H41+H32+H23+H17</f>
        <v>85</v>
      </c>
      <c r="I44" s="40">
        <f>I41+I32+I23+I17</f>
        <v>41</v>
      </c>
      <c r="J44" s="40">
        <f t="shared" si="7"/>
        <v>44</v>
      </c>
      <c r="K44" s="39">
        <f>K41+K32+K23+K17</f>
        <v>0</v>
      </c>
      <c r="L44" s="40">
        <f>L41+L32+L23+L17</f>
        <v>0</v>
      </c>
      <c r="M44" s="40">
        <f t="shared" si="8"/>
        <v>0</v>
      </c>
      <c r="N44" s="40">
        <f>N41+N32+N23+N17</f>
        <v>10</v>
      </c>
      <c r="O44" s="40">
        <f>O41+O32+O23+O17</f>
        <v>-10</v>
      </c>
      <c r="P44" s="67">
        <f>E44-'R7.10.1'!E44</f>
        <v>44</v>
      </c>
      <c r="Q44" s="67">
        <f t="shared" si="2"/>
        <v>0</v>
      </c>
    </row>
    <row r="45" spans="1:17" ht="20.100000000000001" customHeight="1">
      <c r="A45" s="98"/>
      <c r="B45" s="51" t="s">
        <v>133</v>
      </c>
      <c r="C45" s="52">
        <f>C43+C44</f>
        <v>10110</v>
      </c>
      <c r="D45" s="52">
        <f>D43+D44</f>
        <v>10133</v>
      </c>
      <c r="E45" s="52">
        <f>C45+D45</f>
        <v>20243</v>
      </c>
      <c r="F45" s="52">
        <f>F43+F44</f>
        <v>11715</v>
      </c>
      <c r="G45" s="53">
        <f t="shared" si="0"/>
        <v>3</v>
      </c>
      <c r="H45" s="54">
        <f>H42+H33+H24+H18</f>
        <v>121</v>
      </c>
      <c r="I45" s="54">
        <f>I42+I33+I24+I18</f>
        <v>89</v>
      </c>
      <c r="J45" s="54">
        <f t="shared" si="7"/>
        <v>32</v>
      </c>
      <c r="K45" s="57">
        <f>K42+K33+K24+K18</f>
        <v>3</v>
      </c>
      <c r="L45" s="57">
        <f>L42+L33+L24+L18</f>
        <v>32</v>
      </c>
      <c r="M45" s="54">
        <f t="shared" si="8"/>
        <v>-29</v>
      </c>
      <c r="N45" s="54">
        <f>N42+N33+N24+N18</f>
        <v>16</v>
      </c>
      <c r="O45" s="54">
        <f>O42+O33+O24+O18</f>
        <v>-16</v>
      </c>
      <c r="P45" s="67">
        <f>E45-'R7.10.1'!E45</f>
        <v>3</v>
      </c>
      <c r="Q45" s="67">
        <f t="shared" si="2"/>
        <v>0</v>
      </c>
    </row>
    <row r="46" spans="1:17" s="4" customFormat="1" ht="20.100000000000001" customHeight="1">
      <c r="A46" s="99" t="s">
        <v>134</v>
      </c>
      <c r="B46" s="50" t="s">
        <v>135</v>
      </c>
      <c r="C46" s="58">
        <f>C43-'R7.10.1'!C43</f>
        <v>-24</v>
      </c>
      <c r="D46" s="58">
        <f>D43-'R7.10.1'!D43</f>
        <v>-17</v>
      </c>
      <c r="E46" s="59">
        <f>E43-'R7.10.1'!E43</f>
        <v>-41</v>
      </c>
      <c r="F46" s="60">
        <f>F43-'R7.10.1'!F43</f>
        <v>-25</v>
      </c>
      <c r="G46" s="61"/>
      <c r="H46" s="61"/>
      <c r="I46" s="62"/>
      <c r="J46" s="62"/>
      <c r="K46" s="62"/>
      <c r="L46" s="62"/>
      <c r="M46" s="62"/>
      <c r="N46" s="63"/>
      <c r="O46" s="63"/>
    </row>
    <row r="47" spans="1:17" ht="20.100000000000001" customHeight="1">
      <c r="A47" s="100"/>
      <c r="B47" s="50" t="s">
        <v>136</v>
      </c>
      <c r="C47" s="58">
        <f>C45-'R7.10.1'!C45</f>
        <v>4</v>
      </c>
      <c r="D47" s="58">
        <f>D45-'R7.10.1'!D45</f>
        <v>-1</v>
      </c>
      <c r="E47" s="59">
        <f>E45-'R7.10.1'!E45</f>
        <v>3</v>
      </c>
      <c r="F47" s="60">
        <f>F45-'R7.10.1'!F45</f>
        <v>15</v>
      </c>
      <c r="G47" s="61"/>
      <c r="H47" s="61"/>
      <c r="I47" s="61"/>
      <c r="J47" s="61"/>
      <c r="K47" s="61"/>
      <c r="L47" s="61"/>
      <c r="M47" s="61"/>
      <c r="N47" s="61"/>
      <c r="O47" s="61"/>
    </row>
    <row r="48" spans="1:17" ht="20.100000000000001" customHeight="1">
      <c r="F48" s="64"/>
    </row>
    <row r="49" spans="1:6">
      <c r="A49" s="101" t="s">
        <v>137</v>
      </c>
      <c r="B49" s="101"/>
    </row>
    <row r="50" spans="1:6">
      <c r="A50" s="65"/>
      <c r="C50" s="69" t="s">
        <v>138</v>
      </c>
      <c r="D50" s="71"/>
      <c r="E50" s="69" t="s">
        <v>139</v>
      </c>
      <c r="F50" s="71"/>
    </row>
    <row r="51" spans="1:6">
      <c r="A51" s="102" t="s">
        <v>140</v>
      </c>
      <c r="B51" s="103"/>
      <c r="C51" s="104">
        <v>9173</v>
      </c>
      <c r="D51" s="105"/>
      <c r="E51" s="106">
        <v>0.47670000000000001</v>
      </c>
      <c r="F51" s="107"/>
    </row>
    <row r="52" spans="1:6">
      <c r="A52" s="102" t="s">
        <v>136</v>
      </c>
      <c r="B52" s="103"/>
      <c r="C52" s="104">
        <v>9190</v>
      </c>
      <c r="D52" s="105"/>
      <c r="E52" s="106">
        <v>0.45400000000000001</v>
      </c>
      <c r="F52" s="107"/>
    </row>
  </sheetData>
  <autoFilter ref="A2:Q47" xr:uid="{9D891208-0DBE-421C-B408-964D666D1BA5}">
    <filterColumn colId="0" showButton="0"/>
    <filterColumn colId="13" showButton="0"/>
  </autoFilter>
  <mergeCells count="63">
    <mergeCell ref="A1:O1"/>
    <mergeCell ref="A2:B4"/>
    <mergeCell ref="C2:C4"/>
    <mergeCell ref="D2:D4"/>
    <mergeCell ref="E2:E4"/>
    <mergeCell ref="F2:F4"/>
    <mergeCell ref="N2:O2"/>
    <mergeCell ref="P2:P4"/>
    <mergeCell ref="Q2:Q4"/>
    <mergeCell ref="H3:H4"/>
    <mergeCell ref="I3:I4"/>
    <mergeCell ref="K3:K4"/>
    <mergeCell ref="L3:L4"/>
    <mergeCell ref="N3:O3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A45"/>
    <mergeCell ref="A46:A47"/>
    <mergeCell ref="A49:B49"/>
    <mergeCell ref="E50:F50"/>
    <mergeCell ref="A51:B51"/>
    <mergeCell ref="C51:D51"/>
    <mergeCell ref="E51:F51"/>
    <mergeCell ref="A52:B52"/>
    <mergeCell ref="C52:D52"/>
    <mergeCell ref="E52:F52"/>
    <mergeCell ref="C50:D50"/>
  </mergeCells>
  <phoneticPr fontId="24"/>
  <pageMargins left="0.7" right="0.7" top="0.75" bottom="0.75" header="0.3" footer="0.3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R7.3.1</vt:lpstr>
      <vt:lpstr>R7.4.1</vt:lpstr>
      <vt:lpstr>R7.5.1</vt:lpstr>
      <vt:lpstr>R7.6.1</vt:lpstr>
      <vt:lpstr>R7.7.1</vt:lpstr>
      <vt:lpstr>R7.8.1</vt:lpstr>
      <vt:lpstr>R7.9.1</vt:lpstr>
      <vt:lpstr>R7.10.1</vt:lpstr>
      <vt:lpstr>R7.11.1</vt:lpstr>
      <vt:lpstr>R7.12.1</vt:lpstr>
      <vt:lpstr>R8.1.1</vt:lpstr>
      <vt:lpstr>R7.10.1!Print_Area</vt:lpstr>
      <vt:lpstr>R7.11.1!Print_Area</vt:lpstr>
      <vt:lpstr>R7.12.1!Print_Area</vt:lpstr>
      <vt:lpstr>R7.3.1!Print_Area</vt:lpstr>
      <vt:lpstr>R7.4.1!Print_Area</vt:lpstr>
      <vt:lpstr>R7.5.1!Print_Area</vt:lpstr>
      <vt:lpstr>R7.6.1!Print_Area</vt:lpstr>
      <vt:lpstr>R7.7.1!Print_Area</vt:lpstr>
      <vt:lpstr>R7.8.1!Print_Area</vt:lpstr>
      <vt:lpstr>R7.9.1!Print_Area</vt:lpstr>
      <vt:lpstr>R8.1.1!Print_Area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丸木　謙次郎</cp:lastModifiedBy>
  <cp:lastPrinted>2025-12-08T00:27:36Z</cp:lastPrinted>
  <dcterms:created xsi:type="dcterms:W3CDTF">2008-12-10T06:51:26Z</dcterms:created>
  <dcterms:modified xsi:type="dcterms:W3CDTF">2026-01-08T01:38:22Z</dcterms:modified>
</cp:coreProperties>
</file>