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880" activeTab="0"/>
  </bookViews>
  <sheets>
    <sheet name="H29.4.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<sst xmlns="http://schemas.openxmlformats.org/spreadsheetml/2006/main" count="68" uniqueCount="64">
  <si>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</si>
  <si>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</si>
  <si>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</si>
  <si>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</si>
  <si>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</si>
  <si>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</si>
  <si>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</si>
  <si>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</si>
  <si>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</si>
  <si>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</si>
  <si>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</si>
  <si>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</si>
  <si>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</si>
  <si>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</si>
  <si>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</si>
  <si>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</si>
  <si>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</si>
  <si>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</si>
  <si>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</si>
  <si>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</si>
  <si>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</si>
  <si>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</si>
  <si>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</si>
  <si>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</si>
  <si>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</si>
  <si>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</si>
  <si>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</si>
  <si>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</si>
  <si>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</si>
  <si>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</si>
  <si>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</si>
  <si>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</si>
  <si>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</si>
  <si>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</si>
  <si>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</si>
  <si>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</si>
  <si>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</si>
  <si>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</si>
  <si>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</si>
  <si>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</si>
  <si>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</si>
  <si>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</si>
  <si>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</si>
  <si>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</si>
  <si>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</si>
  <si>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</si>
  <si>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</si>
  <si>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</si>
  <si>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</si>
  <si>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</si>
  <si>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</si>
  <si>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</si>
  <si>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</si>
  <si>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</si>
  <si>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</si>
  <si>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</si>
  <si>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社　会　動　態</t>
  </si>
  <si>
    <t>自　然　動　態</t>
  </si>
  <si>
    <t>平成29年4月1日分　住民基本台帳人口・世帯数</t>
  </si>
  <si>
    <t>-268</t>
  </si>
  <si>
    <t>-72</t>
  </si>
  <si>
    <t>-269</t>
  </si>
  <si>
    <t>10,260人</t>
  </si>
  <si>
    <t>平成29年4月1日分　人口動態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</si>
</sst>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10" fontId="39" fillId="0" borderId="0" xfId="0" applyNumberFormat="1" applyFont="1" applyFill="1" applyAlignment="1">
      <alignment/>
    </xf>
    <xf numFmtId="10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176" fontId="2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14" xfId="0" applyNumberFormat="1" applyFont="1" applyFill="1" applyBorder="1" applyAlignment="1">
      <alignment horizontal="right" vertical="center"/>
    </xf>
    <xf numFmtId="177" fontId="0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horizontal="right" vertical="center"/>
    </xf>
    <xf numFmtId="176" fontId="0" fillId="33" borderId="18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horizontal="right" vertical="center"/>
    </xf>
    <xf numFmtId="177" fontId="0" fillId="33" borderId="20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0" fillId="33" borderId="23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0" fontId="39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33" borderId="26" xfId="0" applyNumberFormat="1" applyFont="1" applyFill="1" applyBorder="1" applyAlignment="1">
      <alignment horizontal="right" vertical="center"/>
    </xf>
    <xf numFmtId="58" fontId="39" fillId="0" borderId="27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 wrapText="1" shrinkToFit="1"/>
    </xf>
    <xf numFmtId="0" fontId="39" fillId="33" borderId="11" xfId="0" applyFont="1" applyFill="1" applyBorder="1" applyAlignment="1">
      <alignment horizontal="center" vertical="center" wrapText="1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29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39" fillId="33" borderId="32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33" borderId="23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center" vertical="center" shrinkToFit="1"/>
    </xf>
    <xf numFmtId="0" fontId="40" fillId="33" borderId="33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2" ySplit="3" topLeftCell="C26" activePane="bottomRight" state="frozen"/>
      <selection pane="topLeft" activeCell="I48" sqref="I48"/>
      <selection pane="topRight" activeCell="I48" sqref="I48"/>
      <selection pane="bottomLeft" activeCell="I48" sqref="I48"/>
      <selection pane="bottomRight" activeCell="E50" sqref="E50"/>
    </sheetView>
  </sheetViews>
  <sheetFormatPr defaultColWidth="9.00390625" defaultRowHeight="13.5"/>
  <cols>
    <col min="1" max="1" width="10.75390625" style="7" customWidth="1"/>
    <col min="2" max="6" width="8.625" style="11" customWidth="1"/>
    <col min="7" max="7" width="9.00390625" style="7" customWidth="1"/>
    <col min="8" max="13" width="7.625" style="7" customWidth="1"/>
    <col min="14" max="16384" width="9.00390625" style="7" customWidth="1"/>
  </cols>
  <sheetData>
    <row r="1" spans="1:13" ht="18" customHeight="1">
      <c r="A1" s="48" t="s">
        <v>58</v>
      </c>
      <c r="B1" s="46"/>
      <c r="C1" s="46"/>
      <c r="D1" s="46"/>
      <c r="E1" s="46"/>
      <c r="F1" s="47"/>
      <c r="G1" s="45" t="s">
        <v>63</v>
      </c>
      <c r="H1" s="46"/>
      <c r="I1" s="46"/>
      <c r="J1" s="46"/>
      <c r="K1" s="46"/>
      <c r="L1" s="46"/>
      <c r="M1" s="47"/>
    </row>
    <row r="2" spans="1:13" ht="18" customHeight="1">
      <c r="A2" s="49"/>
      <c r="B2" s="49"/>
      <c r="C2" s="49" t="s">
        <v>0</v>
      </c>
      <c r="D2" s="49" t="s">
        <v>1</v>
      </c>
      <c r="E2" s="49" t="s">
        <v>2</v>
      </c>
      <c r="F2" s="51" t="s">
        <v>3</v>
      </c>
      <c r="G2" s="8" t="s">
        <v>55</v>
      </c>
      <c r="H2" s="53" t="s">
        <v>56</v>
      </c>
      <c r="I2" s="53"/>
      <c r="J2" s="53"/>
      <c r="K2" s="53" t="s">
        <v>57</v>
      </c>
      <c r="L2" s="53"/>
      <c r="M2" s="53"/>
    </row>
    <row r="3" spans="1:13" ht="20.25" customHeight="1">
      <c r="A3" s="50"/>
      <c r="B3" s="50"/>
      <c r="C3" s="50"/>
      <c r="D3" s="50"/>
      <c r="E3" s="50"/>
      <c r="F3" s="52"/>
      <c r="G3" s="9" t="s">
        <v>49</v>
      </c>
      <c r="H3" s="10" t="s">
        <v>50</v>
      </c>
      <c r="I3" s="10" t="s">
        <v>51</v>
      </c>
      <c r="J3" s="10" t="s">
        <v>52</v>
      </c>
      <c r="K3" s="10" t="s">
        <v>53</v>
      </c>
      <c r="L3" s="10" t="s">
        <v>54</v>
      </c>
      <c r="M3" s="10" t="s">
        <v>52</v>
      </c>
    </row>
    <row r="4" spans="1:13" s="36" customFormat="1" ht="19.5" customHeight="1">
      <c r="A4" s="54" t="s">
        <v>4</v>
      </c>
      <c r="B4" s="54"/>
      <c r="C4" s="16">
        <f>SUM(C5:C15)</f>
        <v>4007</v>
      </c>
      <c r="D4" s="16">
        <f>SUM(D5:D15)</f>
        <v>4250</v>
      </c>
      <c r="E4" s="16">
        <f>SUM(E5:E15)</f>
        <v>8257</v>
      </c>
      <c r="F4" s="16">
        <f>SUM(F5:F15)</f>
        <v>4333</v>
      </c>
      <c r="G4" s="1">
        <f aca="true" t="shared" si="0" ref="G4:M4">SUM(G5:G15)</f>
        <v>-290</v>
      </c>
      <c r="H4" s="2">
        <f t="shared" si="0"/>
        <v>172</v>
      </c>
      <c r="I4" s="2">
        <f t="shared" si="0"/>
        <v>452</v>
      </c>
      <c r="J4" s="3">
        <f t="shared" si="0"/>
        <v>-280</v>
      </c>
      <c r="K4" s="2">
        <f t="shared" si="0"/>
        <v>4</v>
      </c>
      <c r="L4" s="2">
        <f t="shared" si="0"/>
        <v>14</v>
      </c>
      <c r="M4" s="3">
        <f t="shared" si="0"/>
        <v>-10</v>
      </c>
    </row>
    <row r="5" spans="1:13" s="36" customFormat="1" ht="19.5" customHeight="1">
      <c r="A5" s="55" t="s">
        <v>5</v>
      </c>
      <c r="B5" s="55"/>
      <c r="C5" s="18">
        <v>639</v>
      </c>
      <c r="D5" s="18">
        <v>780</v>
      </c>
      <c r="E5" s="18">
        <v>1419</v>
      </c>
      <c r="F5" s="18">
        <v>707</v>
      </c>
      <c r="G5" s="19">
        <f>J5+M5</f>
        <v>-14</v>
      </c>
      <c r="H5" s="20">
        <v>7</v>
      </c>
      <c r="I5" s="20">
        <v>17</v>
      </c>
      <c r="J5" s="21">
        <f>H5-I5</f>
        <v>-10</v>
      </c>
      <c r="K5" s="20"/>
      <c r="L5" s="20">
        <v>4</v>
      </c>
      <c r="M5" s="21">
        <f>K5-L5</f>
        <v>-4</v>
      </c>
    </row>
    <row r="6" spans="1:13" s="36" customFormat="1" ht="19.5" customHeight="1">
      <c r="A6" s="56" t="s">
        <v>6</v>
      </c>
      <c r="B6" s="56"/>
      <c r="C6" s="22">
        <v>478</v>
      </c>
      <c r="D6" s="22">
        <v>392</v>
      </c>
      <c r="E6" s="22">
        <v>870</v>
      </c>
      <c r="F6" s="23">
        <v>512</v>
      </c>
      <c r="G6" s="19">
        <f aca="true" t="shared" si="1" ref="G6:G39">J6+M6</f>
        <v>-13</v>
      </c>
      <c r="H6" s="24">
        <v>40</v>
      </c>
      <c r="I6" s="24">
        <v>52</v>
      </c>
      <c r="J6" s="21">
        <f aca="true" t="shared" si="2" ref="J6:J41">H6-I6</f>
        <v>-12</v>
      </c>
      <c r="K6" s="24">
        <v>2</v>
      </c>
      <c r="L6" s="24">
        <v>3</v>
      </c>
      <c r="M6" s="21">
        <f aca="true" t="shared" si="3" ref="M6:M41">K6-L6</f>
        <v>-1</v>
      </c>
    </row>
    <row r="7" spans="1:13" s="36" customFormat="1" ht="19.5" customHeight="1">
      <c r="A7" s="56" t="s">
        <v>7</v>
      </c>
      <c r="B7" s="56"/>
      <c r="C7" s="22">
        <v>289</v>
      </c>
      <c r="D7" s="22">
        <v>283</v>
      </c>
      <c r="E7" s="22">
        <v>572</v>
      </c>
      <c r="F7" s="23">
        <v>276</v>
      </c>
      <c r="G7" s="19">
        <f t="shared" si="1"/>
        <v>-4</v>
      </c>
      <c r="H7" s="24">
        <v>3</v>
      </c>
      <c r="I7" s="24">
        <v>7</v>
      </c>
      <c r="J7" s="21">
        <f t="shared" si="2"/>
        <v>-4</v>
      </c>
      <c r="K7" s="24"/>
      <c r="L7" s="24"/>
      <c r="M7" s="21">
        <f t="shared" si="3"/>
        <v>0</v>
      </c>
    </row>
    <row r="8" spans="1:13" s="36" customFormat="1" ht="19.5" customHeight="1">
      <c r="A8" s="56" t="s">
        <v>8</v>
      </c>
      <c r="B8" s="56"/>
      <c r="C8" s="22">
        <v>211</v>
      </c>
      <c r="D8" s="22">
        <v>249</v>
      </c>
      <c r="E8" s="22">
        <v>460</v>
      </c>
      <c r="F8" s="23">
        <v>252</v>
      </c>
      <c r="G8" s="19">
        <f t="shared" si="1"/>
        <v>0</v>
      </c>
      <c r="H8" s="24">
        <v>4</v>
      </c>
      <c r="I8" s="24">
        <v>3</v>
      </c>
      <c r="J8" s="21">
        <f t="shared" si="2"/>
        <v>1</v>
      </c>
      <c r="K8" s="24"/>
      <c r="L8" s="24">
        <v>1</v>
      </c>
      <c r="M8" s="21">
        <f t="shared" si="3"/>
        <v>-1</v>
      </c>
    </row>
    <row r="9" spans="1:13" s="36" customFormat="1" ht="19.5" customHeight="1">
      <c r="A9" s="56" t="s">
        <v>9</v>
      </c>
      <c r="B9" s="56"/>
      <c r="C9" s="22">
        <v>621</v>
      </c>
      <c r="D9" s="22">
        <v>759</v>
      </c>
      <c r="E9" s="22">
        <v>1380</v>
      </c>
      <c r="F9" s="23">
        <v>719</v>
      </c>
      <c r="G9" s="19">
        <f t="shared" si="1"/>
        <v>-2</v>
      </c>
      <c r="H9" s="24">
        <v>3</v>
      </c>
      <c r="I9" s="24">
        <v>6</v>
      </c>
      <c r="J9" s="21">
        <f t="shared" si="2"/>
        <v>-3</v>
      </c>
      <c r="K9" s="24">
        <v>2</v>
      </c>
      <c r="L9" s="24">
        <v>1</v>
      </c>
      <c r="M9" s="21">
        <f t="shared" si="3"/>
        <v>1</v>
      </c>
    </row>
    <row r="10" spans="1:13" s="36" customFormat="1" ht="19.5" customHeight="1">
      <c r="A10" s="56" t="s">
        <v>10</v>
      </c>
      <c r="B10" s="56"/>
      <c r="C10" s="22">
        <v>818</v>
      </c>
      <c r="D10" s="22">
        <v>918</v>
      </c>
      <c r="E10" s="22">
        <v>1736</v>
      </c>
      <c r="F10" s="23">
        <v>847</v>
      </c>
      <c r="G10" s="19">
        <f t="shared" si="1"/>
        <v>-14</v>
      </c>
      <c r="H10" s="24">
        <v>1</v>
      </c>
      <c r="I10" s="24">
        <v>13</v>
      </c>
      <c r="J10" s="21">
        <f t="shared" si="2"/>
        <v>-12</v>
      </c>
      <c r="K10" s="24"/>
      <c r="L10" s="24">
        <v>2</v>
      </c>
      <c r="M10" s="21">
        <f t="shared" si="3"/>
        <v>-2</v>
      </c>
    </row>
    <row r="11" spans="1:13" s="36" customFormat="1" ht="19.5" customHeight="1">
      <c r="A11" s="56" t="s">
        <v>11</v>
      </c>
      <c r="B11" s="56"/>
      <c r="C11" s="22">
        <v>33</v>
      </c>
      <c r="D11" s="22">
        <v>36</v>
      </c>
      <c r="E11" s="22">
        <v>69</v>
      </c>
      <c r="F11" s="23">
        <v>32</v>
      </c>
      <c r="G11" s="19">
        <f t="shared" si="1"/>
        <v>1</v>
      </c>
      <c r="H11" s="24">
        <v>1</v>
      </c>
      <c r="I11" s="24"/>
      <c r="J11" s="21">
        <f t="shared" si="2"/>
        <v>1</v>
      </c>
      <c r="K11" s="24"/>
      <c r="L11" s="24"/>
      <c r="M11" s="21">
        <f t="shared" si="3"/>
        <v>0</v>
      </c>
    </row>
    <row r="12" spans="1:13" s="36" customFormat="1" ht="19.5" customHeight="1">
      <c r="A12" s="56" t="s">
        <v>12</v>
      </c>
      <c r="B12" s="56"/>
      <c r="C12" s="22">
        <v>89</v>
      </c>
      <c r="D12" s="22">
        <v>118</v>
      </c>
      <c r="E12" s="22">
        <v>207</v>
      </c>
      <c r="F12" s="23">
        <v>112</v>
      </c>
      <c r="G12" s="19">
        <f t="shared" si="1"/>
        <v>-1</v>
      </c>
      <c r="H12" s="24"/>
      <c r="I12" s="24">
        <v>1</v>
      </c>
      <c r="J12" s="21">
        <f t="shared" si="2"/>
        <v>-1</v>
      </c>
      <c r="K12" s="24"/>
      <c r="L12" s="24"/>
      <c r="M12" s="21">
        <f t="shared" si="3"/>
        <v>0</v>
      </c>
    </row>
    <row r="13" spans="1:13" s="36" customFormat="1" ht="19.5" customHeight="1">
      <c r="A13" s="56" t="s">
        <v>13</v>
      </c>
      <c r="B13" s="56"/>
      <c r="C13" s="22">
        <v>292</v>
      </c>
      <c r="D13" s="22">
        <v>246</v>
      </c>
      <c r="E13" s="22">
        <v>538</v>
      </c>
      <c r="F13" s="23">
        <v>262</v>
      </c>
      <c r="G13" s="19">
        <f t="shared" si="1"/>
        <v>22</v>
      </c>
      <c r="H13" s="24">
        <v>55</v>
      </c>
      <c r="I13" s="24">
        <v>32</v>
      </c>
      <c r="J13" s="21">
        <f t="shared" si="2"/>
        <v>23</v>
      </c>
      <c r="K13" s="24"/>
      <c r="L13" s="24">
        <v>1</v>
      </c>
      <c r="M13" s="21">
        <f t="shared" si="3"/>
        <v>-1</v>
      </c>
    </row>
    <row r="14" spans="1:13" s="36" customFormat="1" ht="19.5" customHeight="1">
      <c r="A14" s="56" t="s">
        <v>14</v>
      </c>
      <c r="B14" s="56"/>
      <c r="C14" s="22">
        <v>353</v>
      </c>
      <c r="D14" s="22">
        <v>456</v>
      </c>
      <c r="E14" s="22">
        <v>809</v>
      </c>
      <c r="F14" s="23">
        <v>417</v>
      </c>
      <c r="G14" s="19">
        <f t="shared" si="1"/>
        <v>-1</v>
      </c>
      <c r="H14" s="24">
        <v>4</v>
      </c>
      <c r="I14" s="24">
        <v>3</v>
      </c>
      <c r="J14" s="21">
        <f t="shared" si="2"/>
        <v>1</v>
      </c>
      <c r="K14" s="24"/>
      <c r="L14" s="24">
        <v>2</v>
      </c>
      <c r="M14" s="21">
        <f t="shared" si="3"/>
        <v>-2</v>
      </c>
    </row>
    <row r="15" spans="1:13" s="36" customFormat="1" ht="26.25" customHeight="1">
      <c r="A15" s="57" t="s">
        <v>15</v>
      </c>
      <c r="B15" s="57"/>
      <c r="C15" s="25">
        <v>184</v>
      </c>
      <c r="D15" s="25">
        <v>13</v>
      </c>
      <c r="E15" s="25">
        <v>197</v>
      </c>
      <c r="F15" s="25">
        <v>197</v>
      </c>
      <c r="G15" s="26">
        <f t="shared" si="1"/>
        <v>-264</v>
      </c>
      <c r="H15" s="27">
        <v>54</v>
      </c>
      <c r="I15" s="27">
        <v>318</v>
      </c>
      <c r="J15" s="28">
        <f t="shared" si="2"/>
        <v>-264</v>
      </c>
      <c r="K15" s="27"/>
      <c r="L15" s="27"/>
      <c r="M15" s="28">
        <f t="shared" si="3"/>
        <v>0</v>
      </c>
    </row>
    <row r="16" spans="1:13" s="36" customFormat="1" ht="19.5" customHeight="1">
      <c r="A16" s="58" t="s">
        <v>34</v>
      </c>
      <c r="B16" s="58"/>
      <c r="C16" s="29">
        <v>121</v>
      </c>
      <c r="D16" s="29">
        <v>88</v>
      </c>
      <c r="E16" s="29">
        <f>C16+D16</f>
        <v>209</v>
      </c>
      <c r="F16" s="29">
        <v>161</v>
      </c>
      <c r="G16" s="4">
        <f t="shared" si="1"/>
        <v>-3</v>
      </c>
      <c r="H16" s="6"/>
      <c r="I16" s="6">
        <v>3</v>
      </c>
      <c r="J16" s="5">
        <f t="shared" si="2"/>
        <v>-3</v>
      </c>
      <c r="K16" s="6"/>
      <c r="L16" s="6"/>
      <c r="M16" s="5">
        <f t="shared" si="3"/>
        <v>0</v>
      </c>
    </row>
    <row r="17" spans="1:13" s="36" customFormat="1" ht="19.5" customHeight="1">
      <c r="A17" s="59" t="s">
        <v>35</v>
      </c>
      <c r="B17" s="60"/>
      <c r="C17" s="29">
        <f>SUM(C5:C16)</f>
        <v>4128</v>
      </c>
      <c r="D17" s="29">
        <f>SUM(D5:D16)</f>
        <v>4338</v>
      </c>
      <c r="E17" s="29">
        <f>SUM(E5:E16)</f>
        <v>8466</v>
      </c>
      <c r="F17" s="29">
        <f>SUM(F5:F16)</f>
        <v>4494</v>
      </c>
      <c r="G17" s="4">
        <f>J17+M17</f>
        <v>-293</v>
      </c>
      <c r="H17" s="6">
        <f>H4+H16</f>
        <v>172</v>
      </c>
      <c r="I17" s="6">
        <f>I16+I4</f>
        <v>455</v>
      </c>
      <c r="J17" s="5">
        <f t="shared" si="2"/>
        <v>-283</v>
      </c>
      <c r="K17" s="6">
        <f>K16+K4</f>
        <v>4</v>
      </c>
      <c r="L17" s="6">
        <f>L16+L4</f>
        <v>14</v>
      </c>
      <c r="M17" s="5">
        <f t="shared" si="3"/>
        <v>-10</v>
      </c>
    </row>
    <row r="18" spans="1:13" s="36" customFormat="1" ht="19.5" customHeight="1">
      <c r="A18" s="61" t="s">
        <v>16</v>
      </c>
      <c r="B18" s="61"/>
      <c r="C18" s="30">
        <f>SUM(C19:C21)</f>
        <v>2396</v>
      </c>
      <c r="D18" s="30">
        <f>SUM(D19:D21)</f>
        <v>2696</v>
      </c>
      <c r="E18" s="30">
        <f>SUM(E19:E21)</f>
        <v>5092</v>
      </c>
      <c r="F18" s="30">
        <f>SUM(F19:F21)</f>
        <v>2455</v>
      </c>
      <c r="G18" s="1">
        <f t="shared" si="1"/>
        <v>-9</v>
      </c>
      <c r="H18" s="2">
        <f>SUM(H19:H21)</f>
        <v>30</v>
      </c>
      <c r="I18" s="2">
        <f>SUM(I19:I21)</f>
        <v>36</v>
      </c>
      <c r="J18" s="3">
        <f t="shared" si="2"/>
        <v>-6</v>
      </c>
      <c r="K18" s="2">
        <f>SUM(K19:K21)</f>
        <v>5</v>
      </c>
      <c r="L18" s="2">
        <f>SUM(L19:L21)</f>
        <v>8</v>
      </c>
      <c r="M18" s="3">
        <f t="shared" si="3"/>
        <v>-3</v>
      </c>
    </row>
    <row r="19" spans="1:13" s="36" customFormat="1" ht="19.5" customHeight="1">
      <c r="A19" s="62" t="s">
        <v>17</v>
      </c>
      <c r="B19" s="62"/>
      <c r="C19" s="18">
        <v>930</v>
      </c>
      <c r="D19" s="18">
        <v>1048</v>
      </c>
      <c r="E19" s="18">
        <v>1978</v>
      </c>
      <c r="F19" s="18">
        <v>961</v>
      </c>
      <c r="G19" s="19">
        <f t="shared" si="1"/>
        <v>-6</v>
      </c>
      <c r="H19" s="20">
        <v>7</v>
      </c>
      <c r="I19" s="20">
        <v>8</v>
      </c>
      <c r="J19" s="21">
        <f t="shared" si="2"/>
        <v>-1</v>
      </c>
      <c r="K19" s="20"/>
      <c r="L19" s="20">
        <v>5</v>
      </c>
      <c r="M19" s="21">
        <f t="shared" si="3"/>
        <v>-5</v>
      </c>
    </row>
    <row r="20" spans="1:13" s="36" customFormat="1" ht="19.5" customHeight="1">
      <c r="A20" s="63" t="s">
        <v>18</v>
      </c>
      <c r="B20" s="63"/>
      <c r="C20" s="22">
        <v>954</v>
      </c>
      <c r="D20" s="22">
        <v>1035</v>
      </c>
      <c r="E20" s="22">
        <v>1989</v>
      </c>
      <c r="F20" s="23">
        <v>932</v>
      </c>
      <c r="G20" s="19">
        <f t="shared" si="1"/>
        <v>8</v>
      </c>
      <c r="H20" s="24">
        <v>18</v>
      </c>
      <c r="I20" s="24">
        <v>13</v>
      </c>
      <c r="J20" s="21">
        <f t="shared" si="2"/>
        <v>5</v>
      </c>
      <c r="K20" s="24">
        <v>3</v>
      </c>
      <c r="L20" s="24"/>
      <c r="M20" s="21">
        <f t="shared" si="3"/>
        <v>3</v>
      </c>
    </row>
    <row r="21" spans="1:13" s="36" customFormat="1" ht="19.5" customHeight="1">
      <c r="A21" s="64" t="s">
        <v>19</v>
      </c>
      <c r="B21" s="64"/>
      <c r="C21" s="31">
        <v>512</v>
      </c>
      <c r="D21" s="31">
        <v>613</v>
      </c>
      <c r="E21" s="31">
        <v>1125</v>
      </c>
      <c r="F21" s="32">
        <v>562</v>
      </c>
      <c r="G21" s="26">
        <f t="shared" si="1"/>
        <v>-11</v>
      </c>
      <c r="H21" s="27">
        <v>5</v>
      </c>
      <c r="I21" s="27">
        <v>15</v>
      </c>
      <c r="J21" s="28">
        <f t="shared" si="2"/>
        <v>-10</v>
      </c>
      <c r="K21" s="27">
        <v>2</v>
      </c>
      <c r="L21" s="27">
        <v>3</v>
      </c>
      <c r="M21" s="28">
        <f t="shared" si="3"/>
        <v>-1</v>
      </c>
    </row>
    <row r="22" spans="1:13" s="36" customFormat="1" ht="19.5" customHeight="1">
      <c r="A22" s="65" t="s">
        <v>34</v>
      </c>
      <c r="B22" s="65"/>
      <c r="C22" s="29">
        <v>133</v>
      </c>
      <c r="D22" s="29">
        <v>52</v>
      </c>
      <c r="E22" s="29">
        <f>SUM(C22:D22)</f>
        <v>185</v>
      </c>
      <c r="F22" s="29">
        <v>166</v>
      </c>
      <c r="G22" s="4">
        <f t="shared" si="1"/>
        <v>7</v>
      </c>
      <c r="H22" s="6">
        <v>19</v>
      </c>
      <c r="I22" s="6">
        <v>12</v>
      </c>
      <c r="J22" s="5">
        <f t="shared" si="2"/>
        <v>7</v>
      </c>
      <c r="K22" s="6"/>
      <c r="L22" s="6"/>
      <c r="M22" s="5">
        <f t="shared" si="3"/>
        <v>0</v>
      </c>
    </row>
    <row r="23" spans="1:13" s="36" customFormat="1" ht="19.5" customHeight="1">
      <c r="A23" s="65" t="s">
        <v>36</v>
      </c>
      <c r="B23" s="65"/>
      <c r="C23" s="29">
        <f>SUM(C19:C22)</f>
        <v>2529</v>
      </c>
      <c r="D23" s="29">
        <f>SUM(D19:D22)</f>
        <v>2748</v>
      </c>
      <c r="E23" s="29">
        <f>SUM(E19:E22)</f>
        <v>5277</v>
      </c>
      <c r="F23" s="29">
        <f>SUM(F19:F22)</f>
        <v>2621</v>
      </c>
      <c r="G23" s="4">
        <f>J23+M23</f>
        <v>-2</v>
      </c>
      <c r="H23" s="6">
        <f>H22+H18</f>
        <v>49</v>
      </c>
      <c r="I23" s="6">
        <f>I22+I18</f>
        <v>48</v>
      </c>
      <c r="J23" s="5">
        <f>H23-I23</f>
        <v>1</v>
      </c>
      <c r="K23" s="6">
        <f>K18+K22</f>
        <v>5</v>
      </c>
      <c r="L23" s="6">
        <f>L18+L22</f>
        <v>8</v>
      </c>
      <c r="M23" s="5">
        <f>K23-L23</f>
        <v>-3</v>
      </c>
    </row>
    <row r="24" spans="1:13" s="36" customFormat="1" ht="19.5" customHeight="1">
      <c r="A24" s="61" t="s">
        <v>20</v>
      </c>
      <c r="B24" s="61"/>
      <c r="C24" s="30">
        <f>SUM(C25:C30)</f>
        <v>1427</v>
      </c>
      <c r="D24" s="30">
        <f>SUM(D25:D30)</f>
        <v>1584</v>
      </c>
      <c r="E24" s="30">
        <f>SUM(E25:E30)</f>
        <v>3011</v>
      </c>
      <c r="F24" s="30">
        <f>SUM(F25:F30)</f>
        <v>1570</v>
      </c>
      <c r="G24" s="1">
        <f t="shared" si="1"/>
        <v>-8</v>
      </c>
      <c r="H24" s="2">
        <f>SUM(H25:H30)</f>
        <v>6</v>
      </c>
      <c r="I24" s="2">
        <f>SUM(I25:I30)</f>
        <v>8</v>
      </c>
      <c r="J24" s="3">
        <f t="shared" si="2"/>
        <v>-2</v>
      </c>
      <c r="K24" s="2">
        <f>SUM(K25:K30)</f>
        <v>1</v>
      </c>
      <c r="L24" s="2">
        <f>SUM(L25:L30)</f>
        <v>7</v>
      </c>
      <c r="M24" s="3">
        <f t="shared" si="3"/>
        <v>-6</v>
      </c>
    </row>
    <row r="25" spans="1:13" s="36" customFormat="1" ht="19.5" customHeight="1">
      <c r="A25" s="62" t="s">
        <v>21</v>
      </c>
      <c r="B25" s="62"/>
      <c r="C25" s="18">
        <v>224</v>
      </c>
      <c r="D25" s="18">
        <v>253</v>
      </c>
      <c r="E25" s="18">
        <v>477</v>
      </c>
      <c r="F25" s="18">
        <v>256</v>
      </c>
      <c r="G25" s="19">
        <f>J25+M25</f>
        <v>0</v>
      </c>
      <c r="H25" s="20">
        <v>3</v>
      </c>
      <c r="I25" s="20"/>
      <c r="J25" s="21">
        <f t="shared" si="2"/>
        <v>3</v>
      </c>
      <c r="K25" s="20"/>
      <c r="L25" s="20">
        <v>3</v>
      </c>
      <c r="M25" s="21">
        <f t="shared" si="3"/>
        <v>-3</v>
      </c>
    </row>
    <row r="26" spans="1:13" s="36" customFormat="1" ht="19.5" customHeight="1">
      <c r="A26" s="63" t="s">
        <v>22</v>
      </c>
      <c r="B26" s="63"/>
      <c r="C26" s="22">
        <v>129</v>
      </c>
      <c r="D26" s="22">
        <v>128</v>
      </c>
      <c r="E26" s="22">
        <v>257</v>
      </c>
      <c r="F26" s="23">
        <v>145</v>
      </c>
      <c r="G26" s="19">
        <f t="shared" si="1"/>
        <v>0</v>
      </c>
      <c r="H26" s="24">
        <v>1</v>
      </c>
      <c r="I26" s="24"/>
      <c r="J26" s="21">
        <f t="shared" si="2"/>
        <v>1</v>
      </c>
      <c r="K26" s="24"/>
      <c r="L26" s="24">
        <v>1</v>
      </c>
      <c r="M26" s="21">
        <f t="shared" si="3"/>
        <v>-1</v>
      </c>
    </row>
    <row r="27" spans="1:13" s="36" customFormat="1" ht="19.5" customHeight="1">
      <c r="A27" s="63" t="s">
        <v>23</v>
      </c>
      <c r="B27" s="63"/>
      <c r="C27" s="22">
        <v>243</v>
      </c>
      <c r="D27" s="22">
        <v>268</v>
      </c>
      <c r="E27" s="22">
        <v>511</v>
      </c>
      <c r="F27" s="23">
        <v>282</v>
      </c>
      <c r="G27" s="19">
        <f t="shared" si="1"/>
        <v>1</v>
      </c>
      <c r="H27" s="24">
        <v>1</v>
      </c>
      <c r="I27" s="24"/>
      <c r="J27" s="21">
        <f t="shared" si="2"/>
        <v>1</v>
      </c>
      <c r="K27" s="24"/>
      <c r="L27" s="24"/>
      <c r="M27" s="21">
        <f t="shared" si="3"/>
        <v>0</v>
      </c>
    </row>
    <row r="28" spans="1:13" s="36" customFormat="1" ht="19.5" customHeight="1">
      <c r="A28" s="63" t="s">
        <v>24</v>
      </c>
      <c r="B28" s="63"/>
      <c r="C28" s="22">
        <v>473</v>
      </c>
      <c r="D28" s="22">
        <v>539</v>
      </c>
      <c r="E28" s="22">
        <v>1012</v>
      </c>
      <c r="F28" s="23">
        <v>512</v>
      </c>
      <c r="G28" s="19">
        <f t="shared" si="1"/>
        <v>-5</v>
      </c>
      <c r="H28" s="24"/>
      <c r="I28" s="24">
        <v>3</v>
      </c>
      <c r="J28" s="21">
        <f t="shared" si="2"/>
        <v>-3</v>
      </c>
      <c r="K28" s="24">
        <v>1</v>
      </c>
      <c r="L28" s="24">
        <v>3</v>
      </c>
      <c r="M28" s="21">
        <f t="shared" si="3"/>
        <v>-2</v>
      </c>
    </row>
    <row r="29" spans="1:13" s="36" customFormat="1" ht="19.5" customHeight="1">
      <c r="A29" s="63" t="s">
        <v>25</v>
      </c>
      <c r="B29" s="63"/>
      <c r="C29" s="22">
        <v>213</v>
      </c>
      <c r="D29" s="22">
        <v>229</v>
      </c>
      <c r="E29" s="22">
        <v>442</v>
      </c>
      <c r="F29" s="23">
        <v>204</v>
      </c>
      <c r="G29" s="19">
        <f t="shared" si="1"/>
        <v>-1</v>
      </c>
      <c r="H29" s="24"/>
      <c r="I29" s="24">
        <v>1</v>
      </c>
      <c r="J29" s="21">
        <f t="shared" si="2"/>
        <v>-1</v>
      </c>
      <c r="K29" s="24"/>
      <c r="L29" s="24"/>
      <c r="M29" s="21">
        <f t="shared" si="3"/>
        <v>0</v>
      </c>
    </row>
    <row r="30" spans="1:13" s="36" customFormat="1" ht="19.5" customHeight="1">
      <c r="A30" s="64" t="s">
        <v>26</v>
      </c>
      <c r="B30" s="64"/>
      <c r="C30" s="31">
        <v>145</v>
      </c>
      <c r="D30" s="31">
        <v>167</v>
      </c>
      <c r="E30" s="31">
        <v>312</v>
      </c>
      <c r="F30" s="32">
        <v>171</v>
      </c>
      <c r="G30" s="26">
        <f t="shared" si="1"/>
        <v>-3</v>
      </c>
      <c r="H30" s="27">
        <v>1</v>
      </c>
      <c r="I30" s="27">
        <v>4</v>
      </c>
      <c r="J30" s="28">
        <f t="shared" si="2"/>
        <v>-3</v>
      </c>
      <c r="K30" s="27"/>
      <c r="L30" s="27"/>
      <c r="M30" s="28">
        <f t="shared" si="3"/>
        <v>0</v>
      </c>
    </row>
    <row r="31" spans="1:13" s="36" customFormat="1" ht="19.5" customHeight="1">
      <c r="A31" s="65" t="s">
        <v>34</v>
      </c>
      <c r="B31" s="65"/>
      <c r="C31" s="29">
        <v>223</v>
      </c>
      <c r="D31" s="29">
        <v>52</v>
      </c>
      <c r="E31" s="29">
        <f>C31+D31</f>
        <v>275</v>
      </c>
      <c r="F31" s="29">
        <v>233</v>
      </c>
      <c r="G31" s="4">
        <f t="shared" si="1"/>
        <v>1</v>
      </c>
      <c r="H31" s="6">
        <v>9</v>
      </c>
      <c r="I31" s="6">
        <v>8</v>
      </c>
      <c r="J31" s="5">
        <f t="shared" si="2"/>
        <v>1</v>
      </c>
      <c r="K31" s="6"/>
      <c r="L31" s="6"/>
      <c r="M31" s="5">
        <f t="shared" si="3"/>
        <v>0</v>
      </c>
    </row>
    <row r="32" spans="1:13" s="36" customFormat="1" ht="19.5" customHeight="1">
      <c r="A32" s="65" t="s">
        <v>37</v>
      </c>
      <c r="B32" s="65"/>
      <c r="C32" s="29">
        <f>SUM(C25:C31)</f>
        <v>1650</v>
      </c>
      <c r="D32" s="29">
        <f>SUM(D25:D31)</f>
        <v>1636</v>
      </c>
      <c r="E32" s="29">
        <f>C32+D32</f>
        <v>3286</v>
      </c>
      <c r="F32" s="29">
        <f>SUM(F25:F31)</f>
        <v>1803</v>
      </c>
      <c r="G32" s="4">
        <f>J32+M32</f>
        <v>-7</v>
      </c>
      <c r="H32" s="6">
        <f>H24+H31</f>
        <v>15</v>
      </c>
      <c r="I32" s="6">
        <f>I24+I31</f>
        <v>16</v>
      </c>
      <c r="J32" s="5">
        <f t="shared" si="2"/>
        <v>-1</v>
      </c>
      <c r="K32" s="6">
        <f>K24+K31</f>
        <v>1</v>
      </c>
      <c r="L32" s="6">
        <f>L24+L31</f>
        <v>7</v>
      </c>
      <c r="M32" s="5">
        <f t="shared" si="3"/>
        <v>-6</v>
      </c>
    </row>
    <row r="33" spans="1:13" s="36" customFormat="1" ht="19.5" customHeight="1">
      <c r="A33" s="61" t="s">
        <v>27</v>
      </c>
      <c r="B33" s="61"/>
      <c r="C33" s="30">
        <f>SUM(C34:C39)</f>
        <v>3370</v>
      </c>
      <c r="D33" s="30">
        <f>SUM(D34:D39)</f>
        <v>3625</v>
      </c>
      <c r="E33" s="30">
        <f>SUM(E34:E39)</f>
        <v>6995</v>
      </c>
      <c r="F33" s="30">
        <f>SUM(F34:F39)</f>
        <v>3515</v>
      </c>
      <c r="G33" s="1">
        <f t="shared" si="1"/>
        <v>-39</v>
      </c>
      <c r="H33" s="2">
        <f>SUM(H34:H39)</f>
        <v>21</v>
      </c>
      <c r="I33" s="2">
        <f>SUM(I34:I39)</f>
        <v>53</v>
      </c>
      <c r="J33" s="3">
        <f t="shared" si="2"/>
        <v>-32</v>
      </c>
      <c r="K33" s="2">
        <f>SUM(K34:K39)</f>
        <v>2</v>
      </c>
      <c r="L33" s="2">
        <f>SUM(L34:L39)</f>
        <v>9</v>
      </c>
      <c r="M33" s="3">
        <f t="shared" si="3"/>
        <v>-7</v>
      </c>
    </row>
    <row r="34" spans="1:13" s="36" customFormat="1" ht="19.5" customHeight="1">
      <c r="A34" s="62" t="s">
        <v>28</v>
      </c>
      <c r="B34" s="62"/>
      <c r="C34" s="18">
        <v>339</v>
      </c>
      <c r="D34" s="18">
        <v>392</v>
      </c>
      <c r="E34" s="18">
        <v>731</v>
      </c>
      <c r="F34" s="18">
        <v>399</v>
      </c>
      <c r="G34" s="19">
        <f t="shared" si="1"/>
        <v>-6</v>
      </c>
      <c r="H34" s="20">
        <v>2</v>
      </c>
      <c r="I34" s="20">
        <v>7</v>
      </c>
      <c r="J34" s="21">
        <f t="shared" si="2"/>
        <v>-5</v>
      </c>
      <c r="K34" s="20"/>
      <c r="L34" s="20">
        <v>1</v>
      </c>
      <c r="M34" s="21">
        <f t="shared" si="3"/>
        <v>-1</v>
      </c>
    </row>
    <row r="35" spans="1:13" s="36" customFormat="1" ht="19.5" customHeight="1">
      <c r="A35" s="63" t="s">
        <v>29</v>
      </c>
      <c r="B35" s="63"/>
      <c r="C35" s="22">
        <v>1075</v>
      </c>
      <c r="D35" s="22">
        <v>1158</v>
      </c>
      <c r="E35" s="22">
        <v>2233</v>
      </c>
      <c r="F35" s="23">
        <v>1054</v>
      </c>
      <c r="G35" s="19">
        <f t="shared" si="1"/>
        <v>-10</v>
      </c>
      <c r="H35" s="24">
        <v>10</v>
      </c>
      <c r="I35" s="24">
        <v>18</v>
      </c>
      <c r="J35" s="21">
        <f t="shared" si="2"/>
        <v>-8</v>
      </c>
      <c r="K35" s="24">
        <v>1</v>
      </c>
      <c r="L35" s="24">
        <v>3</v>
      </c>
      <c r="M35" s="21">
        <f t="shared" si="3"/>
        <v>-2</v>
      </c>
    </row>
    <row r="36" spans="1:13" s="36" customFormat="1" ht="19.5" customHeight="1">
      <c r="A36" s="63" t="s">
        <v>30</v>
      </c>
      <c r="B36" s="63"/>
      <c r="C36" s="22">
        <v>239</v>
      </c>
      <c r="D36" s="22">
        <v>227</v>
      </c>
      <c r="E36" s="22">
        <v>466</v>
      </c>
      <c r="F36" s="23">
        <v>232</v>
      </c>
      <c r="G36" s="19">
        <f t="shared" si="1"/>
        <v>0</v>
      </c>
      <c r="H36" s="24">
        <v>1</v>
      </c>
      <c r="I36" s="24">
        <v>1</v>
      </c>
      <c r="J36" s="21">
        <f t="shared" si="2"/>
        <v>0</v>
      </c>
      <c r="K36" s="24"/>
      <c r="L36" s="24"/>
      <c r="M36" s="21">
        <f t="shared" si="3"/>
        <v>0</v>
      </c>
    </row>
    <row r="37" spans="1:13" s="36" customFormat="1" ht="19.5" customHeight="1">
      <c r="A37" s="63" t="s">
        <v>31</v>
      </c>
      <c r="B37" s="63"/>
      <c r="C37" s="22">
        <v>392</v>
      </c>
      <c r="D37" s="22">
        <v>431</v>
      </c>
      <c r="E37" s="22">
        <v>823</v>
      </c>
      <c r="F37" s="23">
        <v>420</v>
      </c>
      <c r="G37" s="19">
        <f t="shared" si="1"/>
        <v>2</v>
      </c>
      <c r="H37" s="24">
        <v>2</v>
      </c>
      <c r="I37" s="24"/>
      <c r="J37" s="21">
        <f t="shared" si="2"/>
        <v>2</v>
      </c>
      <c r="K37" s="24"/>
      <c r="L37" s="24"/>
      <c r="M37" s="21">
        <f t="shared" si="3"/>
        <v>0</v>
      </c>
    </row>
    <row r="38" spans="1:13" s="36" customFormat="1" ht="19.5" customHeight="1">
      <c r="A38" s="63" t="s">
        <v>32</v>
      </c>
      <c r="B38" s="63"/>
      <c r="C38" s="22">
        <v>650</v>
      </c>
      <c r="D38" s="22">
        <v>687</v>
      </c>
      <c r="E38" s="22">
        <v>1337</v>
      </c>
      <c r="F38" s="23">
        <v>711</v>
      </c>
      <c r="G38" s="19">
        <f t="shared" si="1"/>
        <v>-10</v>
      </c>
      <c r="H38" s="24">
        <v>2</v>
      </c>
      <c r="I38" s="24">
        <v>10</v>
      </c>
      <c r="J38" s="21">
        <f t="shared" si="2"/>
        <v>-8</v>
      </c>
      <c r="K38" s="24"/>
      <c r="L38" s="24">
        <v>2</v>
      </c>
      <c r="M38" s="21">
        <f t="shared" si="3"/>
        <v>-2</v>
      </c>
    </row>
    <row r="39" spans="1:13" s="36" customFormat="1" ht="19.5" customHeight="1">
      <c r="A39" s="64" t="s">
        <v>33</v>
      </c>
      <c r="B39" s="64"/>
      <c r="C39" s="31">
        <v>675</v>
      </c>
      <c r="D39" s="31">
        <v>730</v>
      </c>
      <c r="E39" s="31">
        <v>1405</v>
      </c>
      <c r="F39" s="32">
        <v>699</v>
      </c>
      <c r="G39" s="26">
        <f t="shared" si="1"/>
        <v>-15</v>
      </c>
      <c r="H39" s="27">
        <v>4</v>
      </c>
      <c r="I39" s="27">
        <v>17</v>
      </c>
      <c r="J39" s="28">
        <f t="shared" si="2"/>
        <v>-13</v>
      </c>
      <c r="K39" s="27">
        <v>1</v>
      </c>
      <c r="L39" s="27">
        <v>3</v>
      </c>
      <c r="M39" s="28">
        <f t="shared" si="3"/>
        <v>-2</v>
      </c>
    </row>
    <row r="40" spans="1:13" s="36" customFormat="1" ht="19.5" customHeight="1">
      <c r="A40" s="65" t="s">
        <v>34</v>
      </c>
      <c r="B40" s="65"/>
      <c r="C40" s="29">
        <v>45</v>
      </c>
      <c r="D40" s="29">
        <v>55</v>
      </c>
      <c r="E40" s="29">
        <f>SUM(C40:D40)</f>
        <v>100</v>
      </c>
      <c r="F40" s="29">
        <v>74</v>
      </c>
      <c r="G40" s="4">
        <f>J40+M40</f>
        <v>1</v>
      </c>
      <c r="H40" s="6">
        <v>1</v>
      </c>
      <c r="I40" s="6"/>
      <c r="J40" s="5">
        <f t="shared" si="2"/>
        <v>1</v>
      </c>
      <c r="K40" s="6"/>
      <c r="L40" s="6"/>
      <c r="M40" s="5">
        <f t="shared" si="3"/>
        <v>0</v>
      </c>
    </row>
    <row r="41" spans="1:13" s="36" customFormat="1" ht="19.5" customHeight="1">
      <c r="A41" s="65" t="s">
        <v>38</v>
      </c>
      <c r="B41" s="65"/>
      <c r="C41" s="33">
        <f>SUM(C34:C40)</f>
        <v>3415</v>
      </c>
      <c r="D41" s="33">
        <f>SUM(D34:D40)</f>
        <v>3680</v>
      </c>
      <c r="E41" s="33">
        <f>SUM(E34:E40)</f>
        <v>7095</v>
      </c>
      <c r="F41" s="33">
        <f>SUM(F34:F40)</f>
        <v>3589</v>
      </c>
      <c r="G41" s="4">
        <f>J41+M41</f>
        <v>-38</v>
      </c>
      <c r="H41" s="6">
        <f>H33+H40</f>
        <v>22</v>
      </c>
      <c r="I41" s="6">
        <f>I33+I40</f>
        <v>53</v>
      </c>
      <c r="J41" s="5">
        <f t="shared" si="2"/>
        <v>-31</v>
      </c>
      <c r="K41" s="6">
        <f>K33+K40</f>
        <v>2</v>
      </c>
      <c r="L41" s="6">
        <f>L33+L40</f>
        <v>9</v>
      </c>
      <c r="M41" s="5">
        <f t="shared" si="3"/>
        <v>-7</v>
      </c>
    </row>
    <row r="42" spans="1:13" s="36" customFormat="1" ht="19.5" customHeight="1">
      <c r="A42" s="66" t="s">
        <v>47</v>
      </c>
      <c r="B42" s="37" t="s">
        <v>45</v>
      </c>
      <c r="C42" s="16">
        <f>C4+C18+C24+C33</f>
        <v>11200</v>
      </c>
      <c r="D42" s="16">
        <f>D4+D18+D24+D33</f>
        <v>12155</v>
      </c>
      <c r="E42" s="16">
        <f>E4+E18+E24+E33</f>
        <v>23355</v>
      </c>
      <c r="F42" s="16">
        <f>F4+F18+F24+F33</f>
        <v>11873</v>
      </c>
      <c r="G42" s="1">
        <f>J42+M42</f>
        <v>-346</v>
      </c>
      <c r="H42" s="3">
        <f>H4+H18+H24+H33</f>
        <v>229</v>
      </c>
      <c r="I42" s="3">
        <f>I4+I18+I24+I33</f>
        <v>549</v>
      </c>
      <c r="J42" s="3">
        <f>H42-I42</f>
        <v>-320</v>
      </c>
      <c r="K42" s="3">
        <f>K4+K18+K24+K33</f>
        <v>12</v>
      </c>
      <c r="L42" s="3">
        <f>L4+L18+L24+L33</f>
        <v>38</v>
      </c>
      <c r="M42" s="3">
        <f>K42-L42</f>
        <v>-26</v>
      </c>
    </row>
    <row r="43" spans="1:13" s="36" customFormat="1" ht="19.5" customHeight="1">
      <c r="A43" s="67"/>
      <c r="B43" s="38" t="s">
        <v>46</v>
      </c>
      <c r="C43" s="40">
        <v>522</v>
      </c>
      <c r="D43" s="40">
        <v>247</v>
      </c>
      <c r="E43" s="40">
        <f>C43+D43</f>
        <v>769</v>
      </c>
      <c r="F43" s="40">
        <v>634</v>
      </c>
      <c r="G43" s="4">
        <f>G16+G22+G31+G40</f>
        <v>6</v>
      </c>
      <c r="H43" s="5">
        <f>H16+H22+H31+H40</f>
        <v>29</v>
      </c>
      <c r="I43" s="5">
        <f>I16+I22+I31+I40</f>
        <v>23</v>
      </c>
      <c r="J43" s="5">
        <f>H43-I43</f>
        <v>6</v>
      </c>
      <c r="K43" s="6">
        <f>K16+K22+K31+K40</f>
        <v>0</v>
      </c>
      <c r="L43" s="5">
        <f>L16+L22+L31+L40</f>
        <v>0</v>
      </c>
      <c r="M43" s="5">
        <f>K43-L43</f>
        <v>0</v>
      </c>
    </row>
    <row r="44" spans="1:13" s="36" customFormat="1" ht="19.5" customHeight="1">
      <c r="A44" s="68"/>
      <c r="B44" s="37" t="s">
        <v>48</v>
      </c>
      <c r="C44" s="16">
        <f>C42+C43</f>
        <v>11722</v>
      </c>
      <c r="D44" s="16">
        <f>D42+D43</f>
        <v>12402</v>
      </c>
      <c r="E44" s="16">
        <f>C44+D44</f>
        <v>24124</v>
      </c>
      <c r="F44" s="16">
        <f>F42+F43</f>
        <v>12507</v>
      </c>
      <c r="G44" s="1">
        <f>J44+M44</f>
        <v>-340</v>
      </c>
      <c r="H44" s="3">
        <f>H42+H43</f>
        <v>258</v>
      </c>
      <c r="I44" s="3">
        <f>I42+I43</f>
        <v>572</v>
      </c>
      <c r="J44" s="3">
        <f>H44-I44</f>
        <v>-314</v>
      </c>
      <c r="K44" s="3">
        <f>K42+K43</f>
        <v>12</v>
      </c>
      <c r="L44" s="3">
        <f>L42+L43</f>
        <v>38</v>
      </c>
      <c r="M44" s="3">
        <f>K44-L44</f>
        <v>-26</v>
      </c>
    </row>
    <row r="45" spans="1:13" s="39" customFormat="1" ht="19.5" customHeight="1">
      <c r="A45" s="69" t="s">
        <v>42</v>
      </c>
      <c r="B45" s="38" t="s">
        <v>43</v>
      </c>
      <c r="C45" s="41">
        <v>-272</v>
      </c>
      <c r="D45" s="41">
        <v>-74</v>
      </c>
      <c r="E45" s="41">
        <f>SUM(C45:D45)</f>
        <v>-346</v>
      </c>
      <c r="F45" s="42">
        <v>-272</v>
      </c>
      <c r="G45" s="17"/>
      <c r="H45" s="17"/>
      <c r="I45" s="17"/>
      <c r="J45" s="34"/>
      <c r="K45" s="34"/>
      <c r="L45" s="34"/>
      <c r="M45" s="34"/>
    </row>
    <row r="46" spans="1:13" s="36" customFormat="1" ht="19.5" customHeight="1">
      <c r="A46" s="70"/>
      <c r="B46" s="38" t="s">
        <v>44</v>
      </c>
      <c r="C46" s="43" t="s">
        <v>59</v>
      </c>
      <c r="D46" s="43" t="s">
        <v>60</v>
      </c>
      <c r="E46" s="43">
        <f>C46+D46</f>
        <v>-340</v>
      </c>
      <c r="F46" s="44" t="s">
        <v>61</v>
      </c>
      <c r="G46" s="17"/>
      <c r="H46" s="17"/>
      <c r="I46" s="17"/>
      <c r="J46" s="35"/>
      <c r="K46" s="35"/>
      <c r="L46" s="35"/>
      <c r="M46" s="35"/>
    </row>
    <row r="47" ht="19.5" customHeight="1"/>
    <row r="48" spans="2:6" ht="19.5" customHeight="1">
      <c r="B48" s="12"/>
      <c r="C48" s="13"/>
      <c r="D48" s="53" t="s">
        <v>39</v>
      </c>
      <c r="E48" s="53"/>
      <c r="F48" s="14">
        <v>0.4393</v>
      </c>
    </row>
    <row r="49" spans="2:6" ht="19.5" customHeight="1">
      <c r="B49" s="12"/>
      <c r="D49" s="53" t="s">
        <v>40</v>
      </c>
      <c r="E49" s="53"/>
      <c r="F49" s="10" t="s">
        <v>62</v>
      </c>
    </row>
    <row r="50" ht="19.5" customHeight="1">
      <c r="F50" s="15" t="s">
        <v>41</v>
      </c>
    </row>
  </sheetData>
  <sheetProtection/>
  <mergeCells count="51">
    <mergeCell ref="D48:E48"/>
    <mergeCell ref="D49:E49"/>
    <mergeCell ref="A38:B38"/>
    <mergeCell ref="A39:B39"/>
    <mergeCell ref="A40:B40"/>
    <mergeCell ref="A41:B41"/>
    <mergeCell ref="A42:A44"/>
    <mergeCell ref="A45:A46"/>
    <mergeCell ref="A30:B30"/>
    <mergeCell ref="A31:B31"/>
    <mergeCell ref="A32:B32"/>
    <mergeCell ref="A33:B33"/>
    <mergeCell ref="A36:B36"/>
    <mergeCell ref="A37:B37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G1:M1"/>
    <mergeCell ref="A1:F1"/>
    <mergeCell ref="A2:B3"/>
    <mergeCell ref="C2:C3"/>
    <mergeCell ref="D2:D3"/>
    <mergeCell ref="E2:E3"/>
    <mergeCell ref="F2:F3"/>
    <mergeCell ref="H2:J2"/>
    <mergeCell ref="K2:M2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2018-04-26T00:19:00Z</cp:lastPrinted>
  <dcterms:created xsi:type="dcterms:W3CDTF">2008-12-10T06:51:26Z</dcterms:created>
  <dcterms:modified xsi:type="dcterms:W3CDTF">2018-05-23T06:26:10Z</dcterms:modified>
  <cp:category/>
  <cp:version/>
  <cp:contentType/>
  <cp:contentStatus/>
</cp:coreProperties>
</file>