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7-34\Desktop\"/>
    </mc:Choice>
  </mc:AlternateContent>
  <bookViews>
    <workbookView xWindow="0" yWindow="0" windowWidth="28800" windowHeight="132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l="1"/>
  <c r="AM35" i="10" s="1"/>
  <c r="BE34" i="10" l="1"/>
  <c r="BE35" i="10" s="1"/>
  <c r="BE36" i="10" s="1"/>
  <c r="BW34" i="10" s="1"/>
  <c r="BW35" i="10" s="1"/>
  <c r="BW36" i="10" s="1"/>
  <c r="CO34" i="10" l="1"/>
  <c r="CO35" i="10" s="1"/>
  <c r="CO36" i="10" s="1"/>
</calcChain>
</file>

<file path=xl/sharedStrings.xml><?xml version="1.0" encoding="utf-8"?>
<sst xmlns="http://schemas.openxmlformats.org/spreadsheetml/2006/main" count="1066" uniqueCount="607">
  <si>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</si>
  <si>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</si>
  <si>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</si>
  <si>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</si>
  <si>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</si>
  <si>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</si>
  <si>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</si>
  <si>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</si>
  <si>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</si>
  <si>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</si>
  <si>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</si>
  <si>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</si>
  <si>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</si>
  <si>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</si>
  <si>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</si>
  <si>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</si>
  <si>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</si>
  <si>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</si>
  <si>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</si>
  <si>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</si>
  <si>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</si>
  <si>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</si>
  <si>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</si>
  <si>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</si>
  <si>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</si>
  <si>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</si>
  <si>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</si>
  <si>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</si>
  <si>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</si>
  <si>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</si>
  <si>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</si>
  <si>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</si>
  <si>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</si>
  <si>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</si>
  <si>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</si>
  <si>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</si>
  <si>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</si>
  <si>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</si>
  <si>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</si>
  <si>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</si>
  <si>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</si>
  <si>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</si>
  <si>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</si>
  <si>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</si>
  <si>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</si>
  <si>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</si>
  <si>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</si>
  <si>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</si>
  <si>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</si>
  <si>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</si>
  <si>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</si>
  <si>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</si>
  <si>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</si>
  <si>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</si>
  <si>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</si>
  <si>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</si>
  <si>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</si>
  <si>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</si>
  <si>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</si>
  <si>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</si>
  <si>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</si>
  <si>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</si>
  <si>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</si>
  <si>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</si>
  <si>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</si>
  <si>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</si>
  <si>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</si>
  <si>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</si>
  <si>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</si>
  <si>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</si>
  <si>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</si>
  <si>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</si>
  <si>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</si>
  <si>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</si>
  <si>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</si>
  <si>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</si>
  <si>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</si>
  <si>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</si>
  <si>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</si>
  <si>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</si>
  <si>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</si>
  <si>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</si>
  <si>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</si>
  <si>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</si>
  <si>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</si>
  <si>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</si>
  <si>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</si>
  <si>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</si>
  <si>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</si>
  <si>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</si>
  <si>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</si>
  <si>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</si>
  <si>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</si>
  <si>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</si>
  <si>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</si>
  <si>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</si>
  <si>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</si>
  <si>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</si>
  <si>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</si>
  <si>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</si>
  <si>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</si>
  <si>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</si>
  <si>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</si>
  <si>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</si>
  <si>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</si>
  <si>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</si>
  <si>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</si>
  <si>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</si>
  <si>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</si>
  <si>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</si>
  <si>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</si>
  <si>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</si>
  <si>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</si>
  <si>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</si>
  <si>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</si>
  <si>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</si>
  <si>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</si>
  <si>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</si>
  <si>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</si>
  <si>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</si>
  <si>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</si>
  <si>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</si>
  <si>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</si>
  <si>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</si>
  <si>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</si>
  <si>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</si>
  <si>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</si>
  <si>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</si>
  <si>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</si>
  <si>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</si>
  <si>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</si>
  <si>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</si>
  <si>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</si>
  <si>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</si>
  <si>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</si>
  <si>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</si>
  <si>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</si>
  <si>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</si>
  <si>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</si>
  <si>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</si>
  <si>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</si>
  <si>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</si>
  <si>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</si>
  <si>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</si>
  <si>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</si>
  <si>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</si>
  <si>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</si>
  <si>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</si>
  <si>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</si>
  <si>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</si>
  <si>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</si>
  <si>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</si>
  <si>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</si>
  <si>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</si>
  <si>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</si>
  <si>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</si>
  <si>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</si>
  <si>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</si>
  <si>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</si>
  <si>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</si>
  <si>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</si>
  <si>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</si>
  <si>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</si>
  <si>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</si>
  <si>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</si>
  <si>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</si>
  <si>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</si>
  <si>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</si>
  <si>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</si>
  <si>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</si>
  <si>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</si>
  <si>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</si>
  <si>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</si>
  <si>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</si>
  <si>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</si>
  <si>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</si>
  <si>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</si>
  <si>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</si>
  <si>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</si>
  <si>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</si>
  <si>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</si>
  <si>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</si>
  <si>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</si>
  <si>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</si>
  <si>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</si>
  <si>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</si>
  <si>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</si>
  <si>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</si>
  <si>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</si>
  <si>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</si>
  <si>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</si>
  <si>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</si>
  <si>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</si>
  <si>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</si>
  <si>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</si>
  <si>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</si>
  <si>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</si>
  <si>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</si>
  <si>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</si>
  <si>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</si>
  <si>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</si>
  <si>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</si>
  <si>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</si>
  <si>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</si>
  <si>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</si>
  <si>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</si>
  <si>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</si>
  <si>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</si>
  <si>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</si>
  <si>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</si>
  <si>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広島県江田島市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</si>
  <si>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</si>
  <si>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</si>
  <si>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</si>
  <si>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</si>
  <si>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</si>
  <si>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</si>
  <si>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</si>
  <si>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</si>
  <si>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</si>
  <si>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</si>
  <si>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</si>
  <si>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</si>
  <si>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</si>
  <si>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</si>
  <si>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</si>
  <si>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</si>
  <si>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</si>
  <si>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</si>
  <si>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</si>
  <si>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</si>
  <si>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</si>
  <si>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</si>
  <si>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</si>
  <si>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</si>
  <si>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</si>
  <si>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</si>
  <si>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</si>
  <si>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</si>
  <si>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</si>
  <si>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</si>
  <si>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</si>
  <si>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</si>
  <si>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</si>
  <si>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</si>
  <si>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</si>
  <si>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</si>
  <si>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</si>
  <si>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</si>
  <si>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</si>
  <si>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</si>
  <si>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</si>
  <si>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</si>
  <si>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</si>
  <si>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</si>
  <si>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</si>
  <si>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</si>
  <si>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</si>
  <si>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</si>
  <si>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</si>
  <si>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</si>
  <si>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</si>
  <si>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</si>
  <si>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</si>
  <si>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</si>
  <si>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</si>
  <si>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</si>
  <si>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</si>
  <si>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</si>
  <si>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</si>
  <si>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</si>
  <si>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</si>
  <si>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</si>
  <si>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</si>
  <si>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</si>
  <si>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</si>
  <si>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</si>
  <si>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</si>
  <si>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</si>
  <si>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</si>
  <si>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</si>
  <si>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</si>
  <si>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</si>
  <si>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</si>
  <si>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</si>
  <si>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</si>
  <si>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</si>
  <si>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</si>
  <si>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</si>
  <si>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</si>
  <si>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</si>
  <si>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</si>
  <si>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</si>
  <si>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</si>
  <si>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</si>
  <si>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</si>
  <si>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</si>
  <si>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</si>
  <si>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</si>
  <si>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</si>
  <si>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</si>
  <si>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</si>
  <si>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</si>
  <si>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</si>
  <si>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</si>
  <si>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</si>
  <si>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</si>
  <si>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</si>
  <si>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</si>
  <si>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</si>
  <si>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</si>
  <si>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</si>
  <si>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</si>
  <si>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</si>
  <si>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</si>
  <si>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</si>
  <si>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</si>
  <si>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</si>
  <si>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</si>
  <si>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</si>
  <si>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</si>
  <si>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</si>
  <si>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</si>
  <si>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</si>
  <si>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</si>
  <si>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</si>
  <si>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</si>
  <si>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</si>
  <si>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</si>
  <si>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</si>
  <si>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</si>
  <si>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</si>
  <si>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</si>
  <si>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</si>
  <si>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</si>
  <si>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</si>
  <si>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</si>
  <si>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</si>
  <si>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</si>
  <si>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</si>
  <si>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</si>
  <si>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</si>
  <si>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</si>
  <si>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</si>
  <si>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</si>
  <si>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</si>
  <si>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</si>
  <si>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</si>
  <si>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</si>
  <si>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</si>
  <si>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</si>
  <si>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</si>
  <si>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</si>
  <si>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</si>
  <si>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</si>
  <si>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</si>
  <si>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</si>
  <si>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</si>
  <si>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</si>
  <si>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広島県江田島市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</si>
  <si>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</si>
  <si>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</si>
  <si>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</si>
  <si>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</si>
  <si>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</si>
  <si>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</si>
  <si>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</si>
  <si>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</si>
  <si>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</si>
  <si>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</si>
  <si>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</si>
  <si>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</si>
  <si>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</si>
  <si>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</si>
  <si>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</si>
  <si>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</si>
  <si>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</si>
  <si>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</si>
  <si>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</si>
  <si>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</si>
  <si>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</si>
  <si>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</si>
  <si>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</si>
  <si>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</si>
  <si>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</si>
  <si>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</si>
  <si>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</si>
  <si>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</si>
  <si>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</si>
  <si>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</si>
  <si>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</si>
  <si>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</si>
  <si>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</si>
  <si>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</si>
  <si>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</si>
  <si>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</si>
  <si>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</si>
  <si>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</si>
  <si>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</si>
  <si>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</si>
  <si>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</si>
  <si>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</si>
  <si>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</si>
  <si>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法適用企業</t>
    <phoneticPr fontId="5"/>
  </si>
  <si>
    <t>宿泊施設事業特別会計</t>
    <phoneticPr fontId="5"/>
  </si>
  <si>
    <t>法非適用企業</t>
    <phoneticPr fontId="5"/>
  </si>
  <si>
    <t>交通船事業特別会計</t>
    <phoneticPr fontId="5"/>
  </si>
  <si>
    <t>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</si>
  <si>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</si>
  <si>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</si>
  <si>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</si>
  <si>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</si>
  <si>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</si>
  <si>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</si>
  <si>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</si>
  <si>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</si>
  <si>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</si>
  <si>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</si>
  <si>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</si>
  <si>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</si>
  <si>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</si>
  <si>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</si>
  <si>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</si>
  <si>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</si>
  <si>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</si>
  <si>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</si>
  <si>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</si>
  <si>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</si>
  <si>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</si>
  <si>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</si>
  <si>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</si>
  <si>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</si>
  <si>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</si>
  <si>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</si>
  <si>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</si>
  <si>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</si>
  <si>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</si>
  <si>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</si>
  <si>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</si>
  <si>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</si>
  <si>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</si>
  <si>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</si>
  <si>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</si>
  <si>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</si>
  <si>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</si>
  <si>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</si>
  <si>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</si>
  <si>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</si>
  <si>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</si>
  <si>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</si>
  <si>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</si>
  <si>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</si>
  <si>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</si>
  <si>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</si>
  <si>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</si>
  <si>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</si>
  <si>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</si>
  <si>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</si>
  <si>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</si>
  <si>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</si>
  <si>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</si>
  <si>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</si>
  <si>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</si>
  <si>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</si>
  <si>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</si>
  <si>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</si>
  <si>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</si>
  <si>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</si>
  <si>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</si>
  <si>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</si>
  <si>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</si>
  <si>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</si>
  <si>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</si>
  <si>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</si>
  <si>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</si>
  <si>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</si>
  <si>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</si>
  <si>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</si>
  <si>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</si>
  <si>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</si>
  <si>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</si>
  <si>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</si>
  <si>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</si>
  <si>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</si>
  <si>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</si>
  <si>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</si>
  <si>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</si>
  <si>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</si>
  <si>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</si>
  <si>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</si>
  <si>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</si>
  <si>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</si>
  <si>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</si>
  <si>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</si>
  <si>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</si>
  <si>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</si>
  <si>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</si>
  <si>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</si>
  <si>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</si>
  <si>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</si>
  <si>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</si>
  <si>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</si>
  <si>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</si>
  <si>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</si>
  <si>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</si>
  <si>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</si>
  <si>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</si>
  <si>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</si>
  <si>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</si>
  <si>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</si>
  <si>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</si>
  <si>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</si>
  <si>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</si>
  <si>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</si>
  <si>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</si>
  <si>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</si>
  <si>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</si>
  <si>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</si>
  <si>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</si>
  <si>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</si>
  <si>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</si>
  <si>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</si>
  <si>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</si>
  <si>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</si>
  <si>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</si>
  <si>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</si>
  <si>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</si>
  <si>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</si>
  <si>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</si>
  <si>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</si>
  <si>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</si>
  <si>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</si>
  <si>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</si>
  <si>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</si>
  <si>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</si>
  <si>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</si>
  <si>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</si>
  <si>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</si>
  <si>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</si>
  <si>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</si>
  <si>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</si>
  <si>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</si>
  <si>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</si>
  <si>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</si>
  <si>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</si>
  <si>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</si>
  <si>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</si>
  <si>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</si>
  <si>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</si>
  <si>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</si>
  <si>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</si>
  <si>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</si>
  <si>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</si>
  <si>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</si>
  <si>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</si>
  <si>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</si>
  <si>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</si>
  <si>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</si>
  <si>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</si>
  <si>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</si>
  <si>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</si>
  <si>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</si>
  <si>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</si>
  <si>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</si>
  <si>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</si>
  <si>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</si>
  <si>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</si>
  <si>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</si>
  <si>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</si>
  <si>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</si>
  <si>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</si>
  <si>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</si>
  <si>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</si>
  <si>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</si>
  <si>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0.62</t>
  </si>
  <si>
    <t>水道事業会計</t>
  </si>
  <si>
    <t>下水道事業会計</t>
  </si>
  <si>
    <t>一般会計</t>
  </si>
  <si>
    <t>介護保険(保険事業勘定)特別会計</t>
  </si>
  <si>
    <t>後期高齢者医療特別会計</t>
  </si>
  <si>
    <t>国民健康保険特別会計</t>
  </si>
  <si>
    <t>交通船事業特別会計</t>
  </si>
  <si>
    <t>地域開発事業特別会計</t>
  </si>
  <si>
    <t>その他会計（赤字）</t>
  </si>
  <si>
    <t>その他会計（黒字）</t>
  </si>
  <si>
    <t>地域振興基金</t>
    <rPh sb="0" eb="2">
      <t>チイキ</t>
    </rPh>
    <rPh sb="2" eb="4">
      <t>シンコウ</t>
    </rPh>
    <rPh sb="4" eb="6">
      <t>キキン</t>
    </rPh>
    <phoneticPr fontId="11"/>
  </si>
  <si>
    <t>地域福祉基金</t>
    <rPh sb="0" eb="2">
      <t>チイキ</t>
    </rPh>
    <rPh sb="2" eb="4">
      <t>フクシ</t>
    </rPh>
    <rPh sb="4" eb="6">
      <t>キキン</t>
    </rPh>
    <phoneticPr fontId="11"/>
  </si>
  <si>
    <t>公共施設整備基金</t>
    <rPh sb="0" eb="2">
      <t>コウキョウ</t>
    </rPh>
    <rPh sb="2" eb="4">
      <t>シセツ</t>
    </rPh>
    <rPh sb="4" eb="6">
      <t>セイビ</t>
    </rPh>
    <rPh sb="6" eb="8">
      <t>キキン</t>
    </rPh>
    <phoneticPr fontId="11"/>
  </si>
  <si>
    <t>-</t>
    <phoneticPr fontId="2"/>
  </si>
  <si>
    <t>-</t>
    <phoneticPr fontId="2"/>
  </si>
  <si>
    <t>ふるさと・水と土の保全基金</t>
    <rPh sb="5" eb="6">
      <t>ミズ</t>
    </rPh>
    <rPh sb="7" eb="8">
      <t>ツチ</t>
    </rPh>
    <rPh sb="9" eb="11">
      <t>ホゼン</t>
    </rPh>
    <rPh sb="11" eb="13">
      <t>キキン</t>
    </rPh>
    <phoneticPr fontId="11"/>
  </si>
  <si>
    <t>灘尾弘吉先生教育振興等基金</t>
    <rPh sb="0" eb="4">
      <t>ナダオヒロキチ</t>
    </rPh>
    <rPh sb="4" eb="6">
      <t>センセイ</t>
    </rPh>
    <rPh sb="6" eb="8">
      <t>キョウイク</t>
    </rPh>
    <rPh sb="8" eb="10">
      <t>シンコウ</t>
    </rPh>
    <rPh sb="10" eb="11">
      <t>トウ</t>
    </rPh>
    <rPh sb="11" eb="13">
      <t>キキン</t>
    </rPh>
    <phoneticPr fontId="11"/>
  </si>
  <si>
    <t>-</t>
    <phoneticPr fontId="2"/>
  </si>
  <si>
    <t>-</t>
    <phoneticPr fontId="2"/>
  </si>
  <si>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</si>
  <si>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</si>
  <si>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</si>
  <si>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</si>
  <si>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</si>
  <si>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</si>
  <si>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</si>
  <si>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</si>
  <si>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江田島市土地開発公社</t>
    <rPh sb="0" eb="3">
      <t>エタジマ</t>
    </rPh>
    <rPh sb="3" eb="4">
      <t>シ</t>
    </rPh>
    <rPh sb="4" eb="6">
      <t>トチ</t>
    </rPh>
    <rPh sb="6" eb="8">
      <t>カイハツ</t>
    </rPh>
    <rPh sb="8" eb="10">
      <t>コウシャ</t>
    </rPh>
    <phoneticPr fontId="2"/>
  </si>
  <si>
    <t>沖ノ島マリーナ株式会社</t>
    <rPh sb="0" eb="1">
      <t>オキ</t>
    </rPh>
    <rPh sb="2" eb="3">
      <t>シマ</t>
    </rPh>
    <rPh sb="7" eb="11">
      <t>カブシキガイシャ</t>
    </rPh>
    <phoneticPr fontId="2"/>
  </si>
  <si>
    <t>江田島バス株式会社</t>
    <rPh sb="0" eb="3">
      <t>エタジマ</t>
    </rPh>
    <rPh sb="5" eb="9">
      <t>カブシキガイシャ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</si>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</sst>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FCC7-407D-94AE-B9294032F9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102740</c:v>
                </c:pt>
                <c:pt idx="1">
                  <c:v>67708</c:v>
                </c:pt>
                <c:pt idx="2">
                  <c:v>65846</c:v>
                </c:pt>
                <c:pt idx="3">
                  <c:v>95655</c:v>
                </c:pt>
                <c:pt idx="4">
                  <c:v>111342</c:v>
                </c:pt>
              </c:numCache>
            </c:numRef>
          </c:val>
          <c:smooth val="0"/>
          <c:extLst>
            <c:ext xmlns:c16="http://schemas.microsoft.com/office/drawing/2014/chart" uri="{C3380CC4-5D6E-409C-BE32-E72D297353CC}">
              <c16:uniqueId val="{00000001-FCC7-407D-94AE-B9294032F9DB}"/>
            </c:ext>
          </c:extLst>
        </c:ser>
        <c:dLbls>
          <c:showLegendKey val="0"/>
          <c:showVal val="0"/>
          <c:showCatName val="0"/>
          <c:showSerName val="0"/>
          <c:showPercent val="0"/>
          <c:showBubbleSize val="0"/>
        </c:dLbls>
        <c:marker val="1"/>
        <c:smooth val="0"/>
        <c:axId val="278302200"/>
        <c:axId val="278300096"/>
      </c:lineChart>
      <c:catAx>
        <c:axId val="278302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300096"/>
        <c:crosses val="autoZero"/>
        <c:auto val="1"/>
        <c:lblAlgn val="ctr"/>
        <c:lblOffset val="100"/>
        <c:tickLblSkip val="1"/>
        <c:tickMarkSkip val="1"/>
        <c:noMultiLvlLbl val="0"/>
      </c:catAx>
      <c:valAx>
        <c:axId val="278300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302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4.5599999999999996</c:v>
                </c:pt>
                <c:pt idx="1">
                  <c:v>3.99</c:v>
                </c:pt>
                <c:pt idx="2">
                  <c:v>6.1</c:v>
                </c:pt>
                <c:pt idx="3">
                  <c:v>3.81</c:v>
                </c:pt>
                <c:pt idx="4">
                  <c:v>1.25</c:v>
                </c:pt>
              </c:numCache>
            </c:numRef>
          </c:val>
          <c:extLst>
            <c:ext xmlns:c16="http://schemas.microsoft.com/office/drawing/2014/chart" uri="{C3380CC4-5D6E-409C-BE32-E72D297353CC}">
              <c16:uniqueId val="{00000000-6017-47CF-9D51-E768943AB1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41.29</c:v>
                </c:pt>
                <c:pt idx="1">
                  <c:v>47.41</c:v>
                </c:pt>
                <c:pt idx="2">
                  <c:v>54.31</c:v>
                </c:pt>
                <c:pt idx="3">
                  <c:v>60.08</c:v>
                </c:pt>
                <c:pt idx="4">
                  <c:v>63.31</c:v>
                </c:pt>
              </c:numCache>
            </c:numRef>
          </c:val>
          <c:extLst>
            <c:ext xmlns:c16="http://schemas.microsoft.com/office/drawing/2014/chart" uri="{C3380CC4-5D6E-409C-BE32-E72D297353CC}">
              <c16:uniqueId val="{00000001-6017-47CF-9D51-E768943AB182}"/>
            </c:ext>
          </c:extLst>
        </c:ser>
        <c:dLbls>
          <c:showLegendKey val="0"/>
          <c:showVal val="0"/>
          <c:showCatName val="0"/>
          <c:showSerName val="0"/>
          <c:showPercent val="0"/>
          <c:showBubbleSize val="0"/>
        </c:dLbls>
        <c:gapWidth val="250"/>
        <c:overlap val="100"/>
        <c:axId val="287398048"/>
        <c:axId val="187128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6.29</c:v>
                </c:pt>
                <c:pt idx="1">
                  <c:v>5.34</c:v>
                </c:pt>
                <c:pt idx="2">
                  <c:v>9.08</c:v>
                </c:pt>
                <c:pt idx="3">
                  <c:v>0.74</c:v>
                </c:pt>
                <c:pt idx="4">
                  <c:v>-0.62</c:v>
                </c:pt>
              </c:numCache>
            </c:numRef>
          </c:val>
          <c:smooth val="0"/>
          <c:extLst>
            <c:ext xmlns:c16="http://schemas.microsoft.com/office/drawing/2014/chart" uri="{C3380CC4-5D6E-409C-BE32-E72D297353CC}">
              <c16:uniqueId val="{00000002-6017-47CF-9D51-E768943AB182}"/>
            </c:ext>
          </c:extLst>
        </c:ser>
        <c:dLbls>
          <c:showLegendKey val="0"/>
          <c:showVal val="0"/>
          <c:showCatName val="0"/>
          <c:showSerName val="0"/>
          <c:showPercent val="0"/>
          <c:showBubbleSize val="0"/>
        </c:dLbls>
        <c:marker val="1"/>
        <c:smooth val="0"/>
        <c:axId val="287398048"/>
        <c:axId val="187128856"/>
      </c:lineChart>
      <c:catAx>
        <c:axId val="28739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128856"/>
        <c:crosses val="autoZero"/>
        <c:auto val="1"/>
        <c:lblAlgn val="ctr"/>
        <c:lblOffset val="100"/>
        <c:tickLblSkip val="1"/>
        <c:tickMarkSkip val="1"/>
        <c:noMultiLvlLbl val="0"/>
      </c:catAx>
      <c:valAx>
        <c:axId val="187128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39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0-197B-4DBF-A88D-04F8F17756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7B-4DBF-A88D-04F8F17756F7}"/>
            </c:ext>
          </c:extLst>
        </c:ser>
        <c:ser>
          <c:idx val="2"/>
          <c:order val="2"/>
          <c:tx>
            <c:strRef>
              <c:f>データシート!$A$29</c:f>
              <c:strCache>
                <c:ptCount val="1"/>
                <c:pt idx="0">
                  <c:v>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0.27</c:v>
                </c:pt>
                <c:pt idx="8">
                  <c:v>#N/A</c:v>
                </c:pt>
                <c:pt idx="9">
                  <c:v>0</c:v>
                </c:pt>
              </c:numCache>
            </c:numRef>
          </c:val>
          <c:extLst>
            <c:ext xmlns:c16="http://schemas.microsoft.com/office/drawing/2014/chart" uri="{C3380CC4-5D6E-409C-BE32-E72D297353CC}">
              <c16:uniqueId val="{00000002-197B-4DBF-A88D-04F8F17756F7}"/>
            </c:ext>
          </c:extLst>
        </c:ser>
        <c:ser>
          <c:idx val="3"/>
          <c:order val="3"/>
          <c:tx>
            <c:strRef>
              <c:f>データシート!$A$30</c:f>
              <c:strCache>
                <c:ptCount val="1"/>
                <c:pt idx="0">
                  <c:v>交通船事業特別会計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1.31</c:v>
                </c:pt>
                <c:pt idx="4">
                  <c:v>#N/A</c:v>
                </c:pt>
                <c:pt idx="5">
                  <c:v>0.26</c:v>
                </c:pt>
                <c:pt idx="6">
                  <c:v>#N/A</c:v>
                </c:pt>
                <c:pt idx="7">
                  <c:v>0.04</c:v>
                </c:pt>
                <c:pt idx="8">
                  <c:v>#N/A</c:v>
                </c:pt>
                <c:pt idx="9">
                  <c:v>0.03</c:v>
                </c:pt>
              </c:numCache>
            </c:numRef>
          </c:val>
          <c:extLst>
            <c:ext xmlns:c16="http://schemas.microsoft.com/office/drawing/2014/chart" uri="{C3380CC4-5D6E-409C-BE32-E72D297353CC}">
              <c16:uniqueId val="{00000003-197B-4DBF-A88D-04F8F17756F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2.2000000000000002</c:v>
                </c:pt>
                <c:pt idx="2">
                  <c:v>#N/A</c:v>
                </c:pt>
                <c:pt idx="3">
                  <c:v>1.22</c:v>
                </c:pt>
                <c:pt idx="4">
                  <c:v>#N/A</c:v>
                </c:pt>
                <c:pt idx="5">
                  <c:v>0.23</c:v>
                </c:pt>
                <c:pt idx="6">
                  <c:v>#N/A</c:v>
                </c:pt>
                <c:pt idx="7">
                  <c:v>7.0000000000000007E-2</c:v>
                </c:pt>
                <c:pt idx="8">
                  <c:v>#N/A</c:v>
                </c:pt>
                <c:pt idx="9">
                  <c:v>0.04</c:v>
                </c:pt>
              </c:numCache>
            </c:numRef>
          </c:val>
          <c:extLst>
            <c:ext xmlns:c16="http://schemas.microsoft.com/office/drawing/2014/chart" uri="{C3380CC4-5D6E-409C-BE32-E72D297353CC}">
              <c16:uniqueId val="{00000004-197B-4DBF-A88D-04F8F17756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0.1</c:v>
                </c:pt>
                <c:pt idx="4">
                  <c:v>#N/A</c:v>
                </c:pt>
                <c:pt idx="5">
                  <c:v>0.11</c:v>
                </c:pt>
                <c:pt idx="6">
                  <c:v>#N/A</c:v>
                </c:pt>
                <c:pt idx="7">
                  <c:v>0.17</c:v>
                </c:pt>
                <c:pt idx="8">
                  <c:v>#N/A</c:v>
                </c:pt>
                <c:pt idx="9">
                  <c:v>0.12</c:v>
                </c:pt>
              </c:numCache>
            </c:numRef>
          </c:val>
          <c:extLst>
            <c:ext xmlns:c16="http://schemas.microsoft.com/office/drawing/2014/chart" uri="{C3380CC4-5D6E-409C-BE32-E72D297353CC}">
              <c16:uniqueId val="{00000005-197B-4DBF-A88D-04F8F17756F7}"/>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0.39</c:v>
                </c:pt>
                <c:pt idx="4">
                  <c:v>#N/A</c:v>
                </c:pt>
                <c:pt idx="5">
                  <c:v>0.9</c:v>
                </c:pt>
                <c:pt idx="6">
                  <c:v>#N/A</c:v>
                </c:pt>
                <c:pt idx="7">
                  <c:v>0.88</c:v>
                </c:pt>
                <c:pt idx="8">
                  <c:v>#N/A</c:v>
                </c:pt>
                <c:pt idx="9">
                  <c:v>0.73</c:v>
                </c:pt>
              </c:numCache>
            </c:numRef>
          </c:val>
          <c:extLst>
            <c:ext xmlns:c16="http://schemas.microsoft.com/office/drawing/2014/chart" uri="{C3380CC4-5D6E-409C-BE32-E72D297353CC}">
              <c16:uniqueId val="{00000006-197B-4DBF-A88D-04F8F17756F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4.5199999999999996</c:v>
                </c:pt>
                <c:pt idx="2">
                  <c:v>#N/A</c:v>
                </c:pt>
                <c:pt idx="3">
                  <c:v>3.97</c:v>
                </c:pt>
                <c:pt idx="4">
                  <c:v>#N/A</c:v>
                </c:pt>
                <c:pt idx="5">
                  <c:v>6.09</c:v>
                </c:pt>
                <c:pt idx="6">
                  <c:v>#N/A</c:v>
                </c:pt>
                <c:pt idx="7">
                  <c:v>3.79</c:v>
                </c:pt>
                <c:pt idx="8">
                  <c:v>#N/A</c:v>
                </c:pt>
                <c:pt idx="9">
                  <c:v>1.25</c:v>
                </c:pt>
              </c:numCache>
            </c:numRef>
          </c:val>
          <c:extLst>
            <c:ext xmlns:c16="http://schemas.microsoft.com/office/drawing/2014/chart" uri="{C3380CC4-5D6E-409C-BE32-E72D297353CC}">
              <c16:uniqueId val="{00000007-197B-4DBF-A88D-04F8F17756F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1.88</c:v>
                </c:pt>
                <c:pt idx="2">
                  <c:v>#N/A</c:v>
                </c:pt>
                <c:pt idx="3">
                  <c:v>1.74</c:v>
                </c:pt>
                <c:pt idx="4">
                  <c:v>#N/A</c:v>
                </c:pt>
                <c:pt idx="5">
                  <c:v>1.97</c:v>
                </c:pt>
                <c:pt idx="6">
                  <c:v>#N/A</c:v>
                </c:pt>
                <c:pt idx="7">
                  <c:v>2.27</c:v>
                </c:pt>
                <c:pt idx="8">
                  <c:v>#N/A</c:v>
                </c:pt>
                <c:pt idx="9">
                  <c:v>1.99</c:v>
                </c:pt>
              </c:numCache>
            </c:numRef>
          </c:val>
          <c:extLst>
            <c:ext xmlns:c16="http://schemas.microsoft.com/office/drawing/2014/chart" uri="{C3380CC4-5D6E-409C-BE32-E72D297353CC}">
              <c16:uniqueId val="{00000008-197B-4DBF-A88D-04F8F17756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9.75</c:v>
                </c:pt>
                <c:pt idx="2">
                  <c:v>#N/A</c:v>
                </c:pt>
                <c:pt idx="3">
                  <c:v>11.22</c:v>
                </c:pt>
                <c:pt idx="4">
                  <c:v>#N/A</c:v>
                </c:pt>
                <c:pt idx="5">
                  <c:v>12.71</c:v>
                </c:pt>
                <c:pt idx="6">
                  <c:v>#N/A</c:v>
                </c:pt>
                <c:pt idx="7">
                  <c:v>13.62</c:v>
                </c:pt>
                <c:pt idx="8">
                  <c:v>#N/A</c:v>
                </c:pt>
                <c:pt idx="9">
                  <c:v>14.05</c:v>
                </c:pt>
              </c:numCache>
            </c:numRef>
          </c:val>
          <c:extLst>
            <c:ext xmlns:c16="http://schemas.microsoft.com/office/drawing/2014/chart" uri="{C3380CC4-5D6E-409C-BE32-E72D297353CC}">
              <c16:uniqueId val="{00000009-197B-4DBF-A88D-04F8F17756F7}"/>
            </c:ext>
          </c:extLst>
        </c:ser>
        <c:dLbls>
          <c:showLegendKey val="0"/>
          <c:showVal val="0"/>
          <c:showCatName val="0"/>
          <c:showSerName val="0"/>
          <c:showPercent val="0"/>
          <c:showBubbleSize val="0"/>
        </c:dLbls>
        <c:gapWidth val="150"/>
        <c:overlap val="100"/>
        <c:axId val="283642064"/>
        <c:axId val="284003648"/>
      </c:barChart>
      <c:catAx>
        <c:axId val="28364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003648"/>
        <c:crosses val="autoZero"/>
        <c:auto val="1"/>
        <c:lblAlgn val="ctr"/>
        <c:lblOffset val="100"/>
        <c:tickLblSkip val="1"/>
        <c:tickMarkSkip val="1"/>
        <c:noMultiLvlLbl val="0"/>
      </c:catAx>
      <c:valAx>
        <c:axId val="28400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642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1929</c:v>
                </c:pt>
                <c:pt idx="5">
                  <c:v>1995</c:v>
                </c:pt>
                <c:pt idx="8">
                  <c:v>1924</c:v>
                </c:pt>
                <c:pt idx="11">
                  <c:v>1902</c:v>
                </c:pt>
                <c:pt idx="14">
                  <c:v>1957</c:v>
                </c:pt>
              </c:numCache>
            </c:numRef>
          </c:val>
          <c:extLst>
            <c:ext xmlns:c16="http://schemas.microsoft.com/office/drawing/2014/chart" uri="{C3380CC4-5D6E-409C-BE32-E72D297353CC}">
              <c16:uniqueId val="{00000000-9BD8-45B3-9112-ECC23B7665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D8-45B3-9112-ECC23B7665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99</c:v>
                </c:pt>
                <c:pt idx="3">
                  <c:v>61</c:v>
                </c:pt>
                <c:pt idx="6">
                  <c:v>59</c:v>
                </c:pt>
                <c:pt idx="9">
                  <c:v>53</c:v>
                </c:pt>
                <c:pt idx="12">
                  <c:v>26</c:v>
                </c:pt>
              </c:numCache>
            </c:numRef>
          </c:val>
          <c:extLst>
            <c:ext xmlns:c16="http://schemas.microsoft.com/office/drawing/2014/chart" uri="{C3380CC4-5D6E-409C-BE32-E72D297353CC}">
              <c16:uniqueId val="{00000002-9BD8-45B3-9112-ECC23B7665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D8-45B3-9112-ECC23B7665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549</c:v>
                </c:pt>
                <c:pt idx="3">
                  <c:v>521</c:v>
                </c:pt>
                <c:pt idx="6">
                  <c:v>488</c:v>
                </c:pt>
                <c:pt idx="9">
                  <c:v>470</c:v>
                </c:pt>
                <c:pt idx="12">
                  <c:v>448</c:v>
                </c:pt>
              </c:numCache>
            </c:numRef>
          </c:val>
          <c:extLst>
            <c:ext xmlns:c16="http://schemas.microsoft.com/office/drawing/2014/chart" uri="{C3380CC4-5D6E-409C-BE32-E72D297353CC}">
              <c16:uniqueId val="{00000004-9BD8-45B3-9112-ECC23B7665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D8-45B3-9112-ECC23B7665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D8-45B3-9112-ECC23B7665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1989</c:v>
                </c:pt>
                <c:pt idx="3">
                  <c:v>2010</c:v>
                </c:pt>
                <c:pt idx="6">
                  <c:v>1903</c:v>
                </c:pt>
                <c:pt idx="9">
                  <c:v>1858</c:v>
                </c:pt>
                <c:pt idx="12">
                  <c:v>1914</c:v>
                </c:pt>
              </c:numCache>
            </c:numRef>
          </c:val>
          <c:extLst>
            <c:ext xmlns:c16="http://schemas.microsoft.com/office/drawing/2014/chart" uri="{C3380CC4-5D6E-409C-BE32-E72D297353CC}">
              <c16:uniqueId val="{00000007-9BD8-45B3-9112-ECC23B7665F7}"/>
            </c:ext>
          </c:extLst>
        </c:ser>
        <c:dLbls>
          <c:showLegendKey val="0"/>
          <c:showVal val="0"/>
          <c:showCatName val="0"/>
          <c:showSerName val="0"/>
          <c:showPercent val="0"/>
          <c:showBubbleSize val="0"/>
        </c:dLbls>
        <c:gapWidth val="100"/>
        <c:overlap val="100"/>
        <c:axId val="258897056"/>
        <c:axId val="278073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708</c:v>
                </c:pt>
                <c:pt idx="2">
                  <c:v>#N/A</c:v>
                </c:pt>
                <c:pt idx="3">
                  <c:v>#N/A</c:v>
                </c:pt>
                <c:pt idx="4">
                  <c:v>597</c:v>
                </c:pt>
                <c:pt idx="5">
                  <c:v>#N/A</c:v>
                </c:pt>
                <c:pt idx="6">
                  <c:v>#N/A</c:v>
                </c:pt>
                <c:pt idx="7">
                  <c:v>526</c:v>
                </c:pt>
                <c:pt idx="8">
                  <c:v>#N/A</c:v>
                </c:pt>
                <c:pt idx="9">
                  <c:v>#N/A</c:v>
                </c:pt>
                <c:pt idx="10">
                  <c:v>479</c:v>
                </c:pt>
                <c:pt idx="11">
                  <c:v>#N/A</c:v>
                </c:pt>
                <c:pt idx="12">
                  <c:v>#N/A</c:v>
                </c:pt>
                <c:pt idx="13">
                  <c:v>431</c:v>
                </c:pt>
                <c:pt idx="14">
                  <c:v>#N/A</c:v>
                </c:pt>
              </c:numCache>
            </c:numRef>
          </c:val>
          <c:smooth val="0"/>
          <c:extLst>
            <c:ext xmlns:c16="http://schemas.microsoft.com/office/drawing/2014/chart" uri="{C3380CC4-5D6E-409C-BE32-E72D297353CC}">
              <c16:uniqueId val="{00000008-9BD8-45B3-9112-ECC23B7665F7}"/>
            </c:ext>
          </c:extLst>
        </c:ser>
        <c:dLbls>
          <c:showLegendKey val="0"/>
          <c:showVal val="0"/>
          <c:showCatName val="0"/>
          <c:showSerName val="0"/>
          <c:showPercent val="0"/>
          <c:showBubbleSize val="0"/>
        </c:dLbls>
        <c:marker val="1"/>
        <c:smooth val="0"/>
        <c:axId val="258897056"/>
        <c:axId val="278073320"/>
      </c:lineChart>
      <c:catAx>
        <c:axId val="2588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073320"/>
        <c:crosses val="autoZero"/>
        <c:auto val="1"/>
        <c:lblAlgn val="ctr"/>
        <c:lblOffset val="100"/>
        <c:tickLblSkip val="1"/>
        <c:tickMarkSkip val="1"/>
        <c:noMultiLvlLbl val="0"/>
      </c:catAx>
      <c:valAx>
        <c:axId val="278073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89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17749</c:v>
                </c:pt>
                <c:pt idx="5">
                  <c:v>17131</c:v>
                </c:pt>
                <c:pt idx="8">
                  <c:v>16664</c:v>
                </c:pt>
                <c:pt idx="11">
                  <c:v>16472</c:v>
                </c:pt>
                <c:pt idx="14">
                  <c:v>16532</c:v>
                </c:pt>
              </c:numCache>
            </c:numRef>
          </c:val>
          <c:extLst>
            <c:ext xmlns:c16="http://schemas.microsoft.com/office/drawing/2014/chart" uri="{C3380CC4-5D6E-409C-BE32-E72D297353CC}">
              <c16:uniqueId val="{00000000-9B96-4152-BA95-E5577BA245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617</c:v>
                </c:pt>
                <c:pt idx="5">
                  <c:v>587</c:v>
                </c:pt>
                <c:pt idx="8">
                  <c:v>559</c:v>
                </c:pt>
                <c:pt idx="11">
                  <c:v>493</c:v>
                </c:pt>
                <c:pt idx="14">
                  <c:v>440</c:v>
                </c:pt>
              </c:numCache>
            </c:numRef>
          </c:val>
          <c:extLst>
            <c:ext xmlns:c16="http://schemas.microsoft.com/office/drawing/2014/chart" uri="{C3380CC4-5D6E-409C-BE32-E72D297353CC}">
              <c16:uniqueId val="{00000001-9B96-4152-BA95-E5577BA245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6756</c:v>
                </c:pt>
                <c:pt idx="5">
                  <c:v>7338</c:v>
                </c:pt>
                <c:pt idx="8">
                  <c:v>8059</c:v>
                </c:pt>
                <c:pt idx="11">
                  <c:v>8235</c:v>
                </c:pt>
                <c:pt idx="14">
                  <c:v>8529</c:v>
                </c:pt>
              </c:numCache>
            </c:numRef>
          </c:val>
          <c:extLst>
            <c:ext xmlns:c16="http://schemas.microsoft.com/office/drawing/2014/chart" uri="{C3380CC4-5D6E-409C-BE32-E72D297353CC}">
              <c16:uniqueId val="{00000002-9B96-4152-BA95-E5577BA245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96-4152-BA95-E5577BA245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96-4152-BA95-E5577BA245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96-4152-BA95-E5577BA245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3524</c:v>
                </c:pt>
                <c:pt idx="3">
                  <c:v>3394</c:v>
                </c:pt>
                <c:pt idx="6">
                  <c:v>3447</c:v>
                </c:pt>
                <c:pt idx="9">
                  <c:v>3374</c:v>
                </c:pt>
                <c:pt idx="12">
                  <c:v>3272</c:v>
                </c:pt>
              </c:numCache>
            </c:numRef>
          </c:val>
          <c:extLst>
            <c:ext xmlns:c16="http://schemas.microsoft.com/office/drawing/2014/chart" uri="{C3380CC4-5D6E-409C-BE32-E72D297353CC}">
              <c16:uniqueId val="{00000006-9B96-4152-BA95-E5577BA245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B96-4152-BA95-E5577BA245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6848</c:v>
                </c:pt>
                <c:pt idx="3">
                  <c:v>6193</c:v>
                </c:pt>
                <c:pt idx="6">
                  <c:v>5525</c:v>
                </c:pt>
                <c:pt idx="9">
                  <c:v>4910</c:v>
                </c:pt>
                <c:pt idx="12">
                  <c:v>4373</c:v>
                </c:pt>
              </c:numCache>
            </c:numRef>
          </c:val>
          <c:extLst>
            <c:ext xmlns:c16="http://schemas.microsoft.com/office/drawing/2014/chart" uri="{C3380CC4-5D6E-409C-BE32-E72D297353CC}">
              <c16:uniqueId val="{00000008-9B96-4152-BA95-E5577BA245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473</c:v>
                </c:pt>
                <c:pt idx="3">
                  <c:v>417</c:v>
                </c:pt>
                <c:pt idx="6">
                  <c:v>362</c:v>
                </c:pt>
                <c:pt idx="9">
                  <c:v>313</c:v>
                </c:pt>
                <c:pt idx="12">
                  <c:v>307</c:v>
                </c:pt>
              </c:numCache>
            </c:numRef>
          </c:val>
          <c:extLst>
            <c:ext xmlns:c16="http://schemas.microsoft.com/office/drawing/2014/chart" uri="{C3380CC4-5D6E-409C-BE32-E72D297353CC}">
              <c16:uniqueId val="{00000009-9B96-4152-BA95-E5577BA245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19615</c:v>
                </c:pt>
                <c:pt idx="3">
                  <c:v>18735</c:v>
                </c:pt>
                <c:pt idx="6">
                  <c:v>18119</c:v>
                </c:pt>
                <c:pt idx="9">
                  <c:v>18098</c:v>
                </c:pt>
                <c:pt idx="12">
                  <c:v>18313</c:v>
                </c:pt>
              </c:numCache>
            </c:numRef>
          </c:val>
          <c:extLst>
            <c:ext xmlns:c16="http://schemas.microsoft.com/office/drawing/2014/chart" uri="{C3380CC4-5D6E-409C-BE32-E72D297353CC}">
              <c16:uniqueId val="{0000000A-9B96-4152-BA95-E5577BA24564}"/>
            </c:ext>
          </c:extLst>
        </c:ser>
        <c:dLbls>
          <c:showLegendKey val="0"/>
          <c:showVal val="0"/>
          <c:showCatName val="0"/>
          <c:showSerName val="0"/>
          <c:showPercent val="0"/>
          <c:showBubbleSize val="0"/>
        </c:dLbls>
        <c:gapWidth val="100"/>
        <c:overlap val="100"/>
        <c:axId val="284401688"/>
        <c:axId val="25683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5338</c:v>
                </c:pt>
                <c:pt idx="2">
                  <c:v>#N/A</c:v>
                </c:pt>
                <c:pt idx="3">
                  <c:v>#N/A</c:v>
                </c:pt>
                <c:pt idx="4">
                  <c:v>3683</c:v>
                </c:pt>
                <c:pt idx="5">
                  <c:v>#N/A</c:v>
                </c:pt>
                <c:pt idx="6">
                  <c:v>#N/A</c:v>
                </c:pt>
                <c:pt idx="7">
                  <c:v>2171</c:v>
                </c:pt>
                <c:pt idx="8">
                  <c:v>#N/A</c:v>
                </c:pt>
                <c:pt idx="9">
                  <c:v>#N/A</c:v>
                </c:pt>
                <c:pt idx="10">
                  <c:v>1495</c:v>
                </c:pt>
                <c:pt idx="11">
                  <c:v>#N/A</c:v>
                </c:pt>
                <c:pt idx="12">
                  <c:v>#N/A</c:v>
                </c:pt>
                <c:pt idx="13">
                  <c:v>764</c:v>
                </c:pt>
                <c:pt idx="14">
                  <c:v>#N/A</c:v>
                </c:pt>
              </c:numCache>
            </c:numRef>
          </c:val>
          <c:smooth val="0"/>
          <c:extLst>
            <c:ext xmlns:c16="http://schemas.microsoft.com/office/drawing/2014/chart" uri="{C3380CC4-5D6E-409C-BE32-E72D297353CC}">
              <c16:uniqueId val="{0000000B-9B96-4152-BA95-E5577BA24564}"/>
            </c:ext>
          </c:extLst>
        </c:ser>
        <c:dLbls>
          <c:showLegendKey val="0"/>
          <c:showVal val="0"/>
          <c:showCatName val="0"/>
          <c:showSerName val="0"/>
          <c:showPercent val="0"/>
          <c:showBubbleSize val="0"/>
        </c:dLbls>
        <c:marker val="1"/>
        <c:smooth val="0"/>
        <c:axId val="284401688"/>
        <c:axId val="256838976"/>
      </c:lineChart>
      <c:catAx>
        <c:axId val="28440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6838976"/>
        <c:crosses val="autoZero"/>
        <c:auto val="1"/>
        <c:lblAlgn val="ctr"/>
        <c:lblOffset val="100"/>
        <c:tickLblSkip val="1"/>
        <c:tickMarkSkip val="1"/>
        <c:noMultiLvlLbl val="0"/>
      </c:catAx>
      <c:valAx>
        <c:axId val="25683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40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5443</c:v>
                </c:pt>
                <c:pt idx="1">
                  <c:v>5760</c:v>
                </c:pt>
                <c:pt idx="2">
                  <c:v>5949</c:v>
                </c:pt>
              </c:numCache>
            </c:numRef>
          </c:val>
          <c:extLst>
            <c:ext xmlns:c16="http://schemas.microsoft.com/office/drawing/2014/chart" uri="{C3380CC4-5D6E-409C-BE32-E72D297353CC}">
              <c16:uniqueId val="{00000000-00D1-4933-A501-224E8251E6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940</c:v>
                </c:pt>
                <c:pt idx="1">
                  <c:v>941</c:v>
                </c:pt>
                <c:pt idx="2">
                  <c:v>943</c:v>
                </c:pt>
              </c:numCache>
            </c:numRef>
          </c:val>
          <c:extLst>
            <c:ext xmlns:c16="http://schemas.microsoft.com/office/drawing/2014/chart" uri="{C3380CC4-5D6E-409C-BE32-E72D297353CC}">
              <c16:uniqueId val="{00000001-00D1-4933-A501-224E8251E6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3296</c:v>
                </c:pt>
                <c:pt idx="1">
                  <c:v>3343</c:v>
                </c:pt>
                <c:pt idx="2">
                  <c:v>3297</c:v>
                </c:pt>
              </c:numCache>
            </c:numRef>
          </c:val>
          <c:extLst>
            <c:ext xmlns:c16="http://schemas.microsoft.com/office/drawing/2014/chart" uri="{C3380CC4-5D6E-409C-BE32-E72D297353CC}">
              <c16:uniqueId val="{00000002-00D1-4933-A501-224E8251E62E}"/>
            </c:ext>
          </c:extLst>
        </c:ser>
        <c:dLbls>
          <c:showLegendKey val="0"/>
          <c:showVal val="0"/>
          <c:showCatName val="0"/>
          <c:showSerName val="0"/>
          <c:showPercent val="0"/>
          <c:showBubbleSize val="0"/>
        </c:dLbls>
        <c:gapWidth val="120"/>
        <c:overlap val="100"/>
        <c:axId val="288579648"/>
        <c:axId val="288580824"/>
      </c:barChart>
      <c:catAx>
        <c:axId val="2885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8580824"/>
        <c:crosses val="autoZero"/>
        <c:auto val="1"/>
        <c:lblAlgn val="ctr"/>
        <c:lblOffset val="100"/>
        <c:tickLblSkip val="1"/>
        <c:tickMarkSkip val="1"/>
        <c:noMultiLvlLbl val="0"/>
      </c:catAx>
      <c:valAx>
        <c:axId val="288580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857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近年，建設事業債等の発行抑制を行っているとともに，交付税算入のある地方債を活用している。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過去に発行した高利率の地方債の償還終了や利率見直しに伴う元利償還額の減少等により，実質公債費比率の分子は年々減少（対前年度比▲</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公営企業債等繰入見込額の減少，及び財政調整基金への決算剰余金の積立による充当可能基金の増加などがあり，将来負担比率の分子は年々減少（対前年度比▲</a:t>
          </a:r>
          <a:r>
            <a:rPr kumimoji="1" lang="en-US" altLang="ja-JP" sz="1400">
              <a:latin typeface="ＭＳ ゴシック" pitchFamily="49" charset="-128"/>
              <a:ea typeface="ＭＳ ゴシック" pitchFamily="49" charset="-128"/>
            </a:rPr>
            <a:t>731</a:t>
          </a:r>
          <a:r>
            <a:rPr kumimoji="1" lang="ja-JP" altLang="en-US" sz="1400">
              <a:latin typeface="ＭＳ ゴシック" pitchFamily="49" charset="-128"/>
              <a:ea typeface="ＭＳ ゴシック" pitchFamily="49" charset="-128"/>
            </a:rPr>
            <a:t>百万円）している。</a:t>
          </a:r>
        </a:p>
        <a:p>
          <a:r>
            <a:rPr kumimoji="1" lang="ja-JP" altLang="en-US" sz="1400">
              <a:latin typeface="ＭＳ ゴシック" pitchFamily="49" charset="-128"/>
              <a:ea typeface="ＭＳ ゴシック" pitchFamily="49" charset="-128"/>
            </a:rPr>
            <a:t>　しかし，</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年度から始まった普通交付税の合併特例加算縮減の影響により，今後はこれまでのような基金への積み増しは見込めないため，事業の計画的な執行により地方債の借入を抑制し，公債費の適正化に努める。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・地域振興や施設の維持管理等に充当したことにより，地域振興基金が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百万円を財政調整基金へ積立てたこと，平成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月に新たに設置した公共施設整備基金へ整理統合以外に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千万円程度を積立てる予定としている。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・基金全体としては，債券購入や預金口座の整理統合等により，運用益の確保を狙う。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特例加算の終了や，人口減少見込みによる市税の減少が見込まれることなどにより，歳入の財源不足に財政調整基金を充当したり，特定目的基金の使途目的に沿った事業へ充当するなど，中長期的には減少する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の整備等に必要な経費に充てるため。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・灘尾弘吉先生教育振興等基金：灘尾弘吉先生の顕彰像及び江田島市灘尾記念文庫の維持管理並びに本市における教育の振興を図るため。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・地域振興基金：まちづくり推進事業を中心とする，地域振興，生涯学習，里海学習及び公共施設・農林水産施設・観光施設・学校施設の維持管理等に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千万円充当した一方，運用益として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・公共施設整備基金：設置目的が類似する漁港施設維持管理基金及び港湾施設維持管理基金を整理統合し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百万円を積立てたほか，将来的な既存の公共施設の整備（市の所有する船舶の更新を含む）のために，新たに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千万円程度取崩予定。また，基金運用益として毎年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・決算剰余金については，毎年その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を超える額を積立てることとしている。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・今後は，普通交付税の合併特例加算の終了や，人口減少見込みによる市税の減少が見込まれることなどにより，歳入の財源不足に充てるため，減少していく見込み。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・基金運用益（預金利息）の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人口の減少や全国平均を上回る高齢化率に加え，市内に中心となる基幹産業がないことなどにより，財政基盤が弱く，類似団体平均値を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歳出の見直しと総合計画実施計画等に沿った施策の重点化に努め，企業誘致や観光客確保による「しごとの創出」などの重点施策とともに，行政の効率化に努めることにより，財政の健全化を図る。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人口減に伴う扶助費の減少や，近年の低金利による公債費の減少はあるものの，依然として比率が高水準となっている。他方，歳入では，普通交付税において，合併特例加算の縮減による影響により経常一般財源等の額が減少しており，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今後も人口減少等により，歳入の減少は避けられない見込みのため，事務事業の見直し等による経常経費の削減に努める。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61</xdr:row>
      <xdr:rowOff>127423</xdr:rowOff>
    </xdr:to>
    <xdr:cxnSp macro="">
      <xdr:nvCxnSpPr>
        <xdr:cNvPr id="132" name="直線コネクタ 131"/>
        <xdr:cNvCxnSpPr/>
      </xdr:nvCxnSpPr>
      <xdr:spPr>
        <a:xfrm>
          <a:off x="4114800" y="1049739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61595</xdr:rowOff>
    </xdr:from>
    <xdr:to>
      <xdr:col>19</xdr:col>
      <xdr:colOff>133350</xdr:colOff>
      <xdr:row>61</xdr:row>
      <xdr:rowOff>38946</xdr:rowOff>
    </xdr:to>
    <xdr:cxnSp macro="">
      <xdr:nvCxnSpPr>
        <xdr:cNvPr id="135" name="直線コネクタ 134"/>
        <xdr:cNvCxnSpPr/>
      </xdr:nvCxnSpPr>
      <xdr:spPr>
        <a:xfrm>
          <a:off x="3225800" y="1034859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61595</xdr:rowOff>
    </xdr:from>
    <xdr:to>
      <xdr:col>15</xdr:col>
      <xdr:colOff>82550</xdr:colOff>
      <xdr:row>60</xdr:row>
      <xdr:rowOff>81704</xdr:rowOff>
    </xdr:to>
    <xdr:cxnSp macro="">
      <xdr:nvCxnSpPr>
        <xdr:cNvPr id="138" name="直線コネクタ 137"/>
        <xdr:cNvCxnSpPr/>
      </xdr:nvCxnSpPr>
      <xdr:spPr>
        <a:xfrm flipV="1">
          <a:off x="2336800" y="103485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81704</xdr:rowOff>
    </xdr:to>
    <xdr:cxnSp macro="">
      <xdr:nvCxnSpPr>
        <xdr:cNvPr id="141" name="直線コネクタ 140"/>
        <xdr:cNvCxnSpPr/>
      </xdr:nvCxnSpPr>
      <xdr:spPr>
        <a:xfrm>
          <a:off x="1447800" y="103606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1" name="楕円 150"/>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48700</xdr:rowOff>
    </xdr:from>
    <xdr:ext cx="762000" cy="259045"/>
    <xdr:sp macro="" textlink="">
      <xdr:nvSpPr>
        <xdr:cNvPr id="152" name="財政構造の弾力性該当値テキスト"/>
        <xdr:cNvSpPr txBox="1"/>
      </xdr:nvSpPr>
      <xdr:spPr>
        <a:xfrm>
          <a:off x="5041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3" name="楕円 152"/>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74523</xdr:rowOff>
    </xdr:from>
    <xdr:ext cx="736600" cy="259045"/>
    <xdr:sp macro="" textlink="">
      <xdr:nvSpPr>
        <xdr:cNvPr id="154" name="テキスト ボックス 153"/>
        <xdr:cNvSpPr txBox="1"/>
      </xdr:nvSpPr>
      <xdr:spPr>
        <a:xfrm>
          <a:off x="3733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10795</xdr:rowOff>
    </xdr:from>
    <xdr:to>
      <xdr:col>15</xdr:col>
      <xdr:colOff>133350</xdr:colOff>
      <xdr:row>60</xdr:row>
      <xdr:rowOff>112395</xdr:rowOff>
    </xdr:to>
    <xdr:sp macro="" textlink="">
      <xdr:nvSpPr>
        <xdr:cNvPr id="155" name="楕円 154"/>
        <xdr:cNvSpPr/>
      </xdr:nvSpPr>
      <xdr:spPr>
        <a:xfrm>
          <a:off x="3175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56" name="テキスト ボックス 155"/>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30904</xdr:rowOff>
    </xdr:from>
    <xdr:to>
      <xdr:col>11</xdr:col>
      <xdr:colOff>82550</xdr:colOff>
      <xdr:row>60</xdr:row>
      <xdr:rowOff>132504</xdr:rowOff>
    </xdr:to>
    <xdr:sp macro="" textlink="">
      <xdr:nvSpPr>
        <xdr:cNvPr id="157" name="楕円 156"/>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142681</xdr:rowOff>
    </xdr:from>
    <xdr:ext cx="762000" cy="259045"/>
    <xdr:sp macro="" textlink="">
      <xdr:nvSpPr>
        <xdr:cNvPr id="158" name="テキスト ボックス 157"/>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9" name="楕円 158"/>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60" name="テキスト ボックス 159"/>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燃料費の高騰や期末勤勉手当支給月数の引き上げ等により，前年度と比較して増加している。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１人当たりの金額が類似団体平均値を上回っているのは，人口の減少率の高さに加え，人件費が主な要因となっている。これは合併に伴い解散した広域事務組合が運営していた消防業務を直営で行っていること，また，認定こども園及び保育園</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園を運営するための人件費が多いためである。</a:t>
          </a:r>
        </a:p>
        <a:p>
          <a:r>
            <a:rPr kumimoji="1" lang="ja-JP" altLang="en-US" sz="1100">
              <a:latin typeface="ＭＳ Ｐゴシック" panose="020B0600070205080204" pitchFamily="50" charset="-128"/>
              <a:ea typeface="ＭＳ Ｐゴシック" panose="020B0600070205080204" pitchFamily="50" charset="-128"/>
            </a:rPr>
            <a:t>　保育施設については，統廃合により</a:t>
          </a:r>
          <a:r>
            <a:rPr kumimoji="1" lang="en-US" altLang="ja-JP" sz="1100">
              <a:latin typeface="ＭＳ Ｐゴシック" panose="020B0600070205080204" pitchFamily="50" charset="-128"/>
              <a:ea typeface="ＭＳ Ｐゴシック" panose="020B0600070205080204" pitchFamily="50" charset="-128"/>
            </a:rPr>
            <a:t>H31</a:t>
          </a:r>
          <a:r>
            <a:rPr kumimoji="1" lang="ja-JP" altLang="en-US" sz="1100">
              <a:latin typeface="ＭＳ Ｐゴシック" panose="020B0600070205080204" pitchFamily="50" charset="-128"/>
              <a:ea typeface="ＭＳ Ｐゴシック" panose="020B0600070205080204" pitchFamily="50" charset="-128"/>
            </a:rPr>
            <a:t>には</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園になる予定で，段階的に職員数を減少させていくとともに，今後は，民間でも実施可能な部分については指定管理者制度などにより委託化を進め，コストの低減を図る。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110164</xdr:rowOff>
    </xdr:from>
    <xdr:to>
      <xdr:col>23</xdr:col>
      <xdr:colOff>133350</xdr:colOff>
      <xdr:row>85</xdr:row>
      <xdr:rowOff>110559</xdr:rowOff>
    </xdr:to>
    <xdr:cxnSp macro="">
      <xdr:nvCxnSpPr>
        <xdr:cNvPr id="195" name="直線コネクタ 194"/>
        <xdr:cNvCxnSpPr/>
      </xdr:nvCxnSpPr>
      <xdr:spPr>
        <a:xfrm>
          <a:off x="4114800" y="14683414"/>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62243</xdr:rowOff>
    </xdr:from>
    <xdr:to>
      <xdr:col>19</xdr:col>
      <xdr:colOff>133350</xdr:colOff>
      <xdr:row>85</xdr:row>
      <xdr:rowOff>110164</xdr:rowOff>
    </xdr:to>
    <xdr:cxnSp macro="">
      <xdr:nvCxnSpPr>
        <xdr:cNvPr id="198" name="直線コネクタ 197"/>
        <xdr:cNvCxnSpPr/>
      </xdr:nvCxnSpPr>
      <xdr:spPr>
        <a:xfrm>
          <a:off x="3225800" y="14635493"/>
          <a:ext cx="889000" cy="4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152986</xdr:rowOff>
    </xdr:from>
    <xdr:to>
      <xdr:col>15</xdr:col>
      <xdr:colOff>82550</xdr:colOff>
      <xdr:row>85</xdr:row>
      <xdr:rowOff>62243</xdr:rowOff>
    </xdr:to>
    <xdr:cxnSp macro="">
      <xdr:nvCxnSpPr>
        <xdr:cNvPr id="201" name="直線コネクタ 200"/>
        <xdr:cNvCxnSpPr/>
      </xdr:nvCxnSpPr>
      <xdr:spPr>
        <a:xfrm>
          <a:off x="2336800" y="14554786"/>
          <a:ext cx="889000" cy="8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53908</xdr:rowOff>
    </xdr:from>
    <xdr:to>
      <xdr:col>11</xdr:col>
      <xdr:colOff>31750</xdr:colOff>
      <xdr:row>84</xdr:row>
      <xdr:rowOff>152986</xdr:rowOff>
    </xdr:to>
    <xdr:cxnSp macro="">
      <xdr:nvCxnSpPr>
        <xdr:cNvPr id="204" name="直線コネクタ 203"/>
        <xdr:cNvCxnSpPr/>
      </xdr:nvCxnSpPr>
      <xdr:spPr>
        <a:xfrm>
          <a:off x="1447800" y="14455708"/>
          <a:ext cx="889000" cy="9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59759</xdr:rowOff>
    </xdr:from>
    <xdr:to>
      <xdr:col>23</xdr:col>
      <xdr:colOff>184150</xdr:colOff>
      <xdr:row>85</xdr:row>
      <xdr:rowOff>161359</xdr:rowOff>
    </xdr:to>
    <xdr:sp macro="" textlink="">
      <xdr:nvSpPr>
        <xdr:cNvPr id="214" name="楕円 213"/>
        <xdr:cNvSpPr/>
      </xdr:nvSpPr>
      <xdr:spPr>
        <a:xfrm>
          <a:off x="4902200" y="146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31836</xdr:rowOff>
    </xdr:from>
    <xdr:ext cx="762000" cy="259045"/>
    <xdr:sp macro="" textlink="">
      <xdr:nvSpPr>
        <xdr:cNvPr id="215" name="人件費・物件費等の状況該当値テキスト"/>
        <xdr:cNvSpPr txBox="1"/>
      </xdr:nvSpPr>
      <xdr:spPr>
        <a:xfrm>
          <a:off x="5041900" y="1460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59364</xdr:rowOff>
    </xdr:from>
    <xdr:to>
      <xdr:col>19</xdr:col>
      <xdr:colOff>184150</xdr:colOff>
      <xdr:row>85</xdr:row>
      <xdr:rowOff>160964</xdr:rowOff>
    </xdr:to>
    <xdr:sp macro="" textlink="">
      <xdr:nvSpPr>
        <xdr:cNvPr id="216" name="楕円 215"/>
        <xdr:cNvSpPr/>
      </xdr:nvSpPr>
      <xdr:spPr>
        <a:xfrm>
          <a:off x="4064000" y="146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145741</xdr:rowOff>
    </xdr:from>
    <xdr:ext cx="736600" cy="259045"/>
    <xdr:sp macro="" textlink="">
      <xdr:nvSpPr>
        <xdr:cNvPr id="217" name="テキスト ボックス 216"/>
        <xdr:cNvSpPr txBox="1"/>
      </xdr:nvSpPr>
      <xdr:spPr>
        <a:xfrm>
          <a:off x="3733800" y="14718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11443</xdr:rowOff>
    </xdr:from>
    <xdr:to>
      <xdr:col>15</xdr:col>
      <xdr:colOff>133350</xdr:colOff>
      <xdr:row>85</xdr:row>
      <xdr:rowOff>113043</xdr:rowOff>
    </xdr:to>
    <xdr:sp macro="" textlink="">
      <xdr:nvSpPr>
        <xdr:cNvPr id="218" name="楕円 217"/>
        <xdr:cNvSpPr/>
      </xdr:nvSpPr>
      <xdr:spPr>
        <a:xfrm>
          <a:off x="3175000" y="145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97820</xdr:rowOff>
    </xdr:from>
    <xdr:ext cx="762000" cy="259045"/>
    <xdr:sp macro="" textlink="">
      <xdr:nvSpPr>
        <xdr:cNvPr id="219" name="テキスト ボックス 218"/>
        <xdr:cNvSpPr txBox="1"/>
      </xdr:nvSpPr>
      <xdr:spPr>
        <a:xfrm>
          <a:off x="2844800" y="1467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102186</xdr:rowOff>
    </xdr:from>
    <xdr:to>
      <xdr:col>11</xdr:col>
      <xdr:colOff>82550</xdr:colOff>
      <xdr:row>85</xdr:row>
      <xdr:rowOff>32336</xdr:rowOff>
    </xdr:to>
    <xdr:sp macro="" textlink="">
      <xdr:nvSpPr>
        <xdr:cNvPr id="220" name="楕円 219"/>
        <xdr:cNvSpPr/>
      </xdr:nvSpPr>
      <xdr:spPr>
        <a:xfrm>
          <a:off x="2286000" y="145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17113</xdr:rowOff>
    </xdr:from>
    <xdr:ext cx="762000" cy="259045"/>
    <xdr:sp macro="" textlink="">
      <xdr:nvSpPr>
        <xdr:cNvPr id="221" name="テキスト ボックス 220"/>
        <xdr:cNvSpPr txBox="1"/>
      </xdr:nvSpPr>
      <xdr:spPr>
        <a:xfrm>
          <a:off x="1955800" y="145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3108</xdr:rowOff>
    </xdr:from>
    <xdr:to>
      <xdr:col>7</xdr:col>
      <xdr:colOff>31750</xdr:colOff>
      <xdr:row>84</xdr:row>
      <xdr:rowOff>104708</xdr:rowOff>
    </xdr:to>
    <xdr:sp macro="" textlink="">
      <xdr:nvSpPr>
        <xdr:cNvPr id="222" name="楕円 221"/>
        <xdr:cNvSpPr/>
      </xdr:nvSpPr>
      <xdr:spPr>
        <a:xfrm>
          <a:off x="1397000" y="144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89485</xdr:rowOff>
    </xdr:from>
    <xdr:ext cx="762000" cy="259045"/>
    <xdr:sp macro="" textlink="">
      <xdr:nvSpPr>
        <xdr:cNvPr id="223" name="テキスト ボックス 222"/>
        <xdr:cNvSpPr txBox="1"/>
      </xdr:nvSpPr>
      <xdr:spPr>
        <a:xfrm>
          <a:off x="1066800" y="1449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前年度と同水準であり，類似団体平均値を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ポイント上回っている。全国市平均値は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年齢層の多少による増減は見込まれるものの，今後も同水準での推移を見込んでいる。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93557</xdr:rowOff>
    </xdr:to>
    <xdr:cxnSp macro="">
      <xdr:nvCxnSpPr>
        <xdr:cNvPr id="257" name="直線コネクタ 256"/>
        <xdr:cNvCxnSpPr/>
      </xdr:nvCxnSpPr>
      <xdr:spPr>
        <a:xfrm>
          <a:off x="16179800" y="148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93557</xdr:rowOff>
    </xdr:to>
    <xdr:cxnSp macro="">
      <xdr:nvCxnSpPr>
        <xdr:cNvPr id="260" name="直線コネクタ 259"/>
        <xdr:cNvCxnSpPr/>
      </xdr:nvCxnSpPr>
      <xdr:spPr>
        <a:xfrm>
          <a:off x="15290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85513</xdr:rowOff>
    </xdr:to>
    <xdr:cxnSp macro="">
      <xdr:nvCxnSpPr>
        <xdr:cNvPr id="263" name="直線コネクタ 262"/>
        <xdr:cNvCxnSpPr/>
      </xdr:nvCxnSpPr>
      <xdr:spPr>
        <a:xfrm>
          <a:off x="14401800" y="1475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13123</xdr:rowOff>
    </xdr:to>
    <xdr:cxnSp macro="">
      <xdr:nvCxnSpPr>
        <xdr:cNvPr id="266" name="直線コネクタ 265"/>
        <xdr:cNvCxnSpPr/>
      </xdr:nvCxnSpPr>
      <xdr:spPr>
        <a:xfrm>
          <a:off x="13512800" y="147336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6" name="楕円 275"/>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77"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8" name="楕円 277"/>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79" name="テキスト ボックス 278"/>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80" name="楕円 279"/>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1" name="テキスト ボックス 280"/>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82" name="楕円 281"/>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83" name="テキスト ボックス 282"/>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84" name="楕円 283"/>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85" name="テキスト ボックス 284"/>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合併に伴い解散した広域事務組合が運営していた「消防業務」を直営で行っているため，類似団体平均値を</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128996</xdr:rowOff>
    </xdr:from>
    <xdr:to>
      <xdr:col>81</xdr:col>
      <xdr:colOff>44450</xdr:colOff>
      <xdr:row>64</xdr:row>
      <xdr:rowOff>161169</xdr:rowOff>
    </xdr:to>
    <xdr:cxnSp macro="">
      <xdr:nvCxnSpPr>
        <xdr:cNvPr id="322" name="直線コネクタ 321"/>
        <xdr:cNvCxnSpPr/>
      </xdr:nvCxnSpPr>
      <xdr:spPr>
        <a:xfrm>
          <a:off x="16179800" y="1110179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127846</xdr:rowOff>
    </xdr:from>
    <xdr:to>
      <xdr:col>77</xdr:col>
      <xdr:colOff>44450</xdr:colOff>
      <xdr:row>64</xdr:row>
      <xdr:rowOff>128996</xdr:rowOff>
    </xdr:to>
    <xdr:cxnSp macro="">
      <xdr:nvCxnSpPr>
        <xdr:cNvPr id="325" name="直線コネクタ 324"/>
        <xdr:cNvCxnSpPr/>
      </xdr:nvCxnSpPr>
      <xdr:spPr>
        <a:xfrm>
          <a:off x="15290800" y="111006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84183</xdr:rowOff>
    </xdr:from>
    <xdr:to>
      <xdr:col>72</xdr:col>
      <xdr:colOff>203200</xdr:colOff>
      <xdr:row>64</xdr:row>
      <xdr:rowOff>127846</xdr:rowOff>
    </xdr:to>
    <xdr:cxnSp macro="">
      <xdr:nvCxnSpPr>
        <xdr:cNvPr id="328" name="直線コネクタ 327"/>
        <xdr:cNvCxnSpPr/>
      </xdr:nvCxnSpPr>
      <xdr:spPr>
        <a:xfrm>
          <a:off x="14401800" y="11056983"/>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54308</xdr:rowOff>
    </xdr:from>
    <xdr:to>
      <xdr:col>68</xdr:col>
      <xdr:colOff>152400</xdr:colOff>
      <xdr:row>64</xdr:row>
      <xdr:rowOff>84183</xdr:rowOff>
    </xdr:to>
    <xdr:cxnSp macro="">
      <xdr:nvCxnSpPr>
        <xdr:cNvPr id="331" name="直線コネクタ 330"/>
        <xdr:cNvCxnSpPr/>
      </xdr:nvCxnSpPr>
      <xdr:spPr>
        <a:xfrm>
          <a:off x="13512800" y="11027108"/>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110369</xdr:rowOff>
    </xdr:from>
    <xdr:to>
      <xdr:col>81</xdr:col>
      <xdr:colOff>95250</xdr:colOff>
      <xdr:row>65</xdr:row>
      <xdr:rowOff>40519</xdr:rowOff>
    </xdr:to>
    <xdr:sp macro="" textlink="">
      <xdr:nvSpPr>
        <xdr:cNvPr id="341" name="楕円 340"/>
        <xdr:cNvSpPr/>
      </xdr:nvSpPr>
      <xdr:spPr>
        <a:xfrm>
          <a:off x="16967200" y="110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82446</xdr:rowOff>
    </xdr:from>
    <xdr:ext cx="762000" cy="259045"/>
    <xdr:sp macro="" textlink="">
      <xdr:nvSpPr>
        <xdr:cNvPr id="342" name="定員管理の状況該当値テキスト"/>
        <xdr:cNvSpPr txBox="1"/>
      </xdr:nvSpPr>
      <xdr:spPr>
        <a:xfrm>
          <a:off x="17106900" y="110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78196</xdr:rowOff>
    </xdr:from>
    <xdr:to>
      <xdr:col>77</xdr:col>
      <xdr:colOff>95250</xdr:colOff>
      <xdr:row>65</xdr:row>
      <xdr:rowOff>8346</xdr:rowOff>
    </xdr:to>
    <xdr:sp macro="" textlink="">
      <xdr:nvSpPr>
        <xdr:cNvPr id="343" name="楕円 342"/>
        <xdr:cNvSpPr/>
      </xdr:nvSpPr>
      <xdr:spPr>
        <a:xfrm>
          <a:off x="16129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164573</xdr:rowOff>
    </xdr:from>
    <xdr:ext cx="736600" cy="259045"/>
    <xdr:sp macro="" textlink="">
      <xdr:nvSpPr>
        <xdr:cNvPr id="344" name="テキスト ボックス 343"/>
        <xdr:cNvSpPr txBox="1"/>
      </xdr:nvSpPr>
      <xdr:spPr>
        <a:xfrm>
          <a:off x="15798800" y="1113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77046</xdr:rowOff>
    </xdr:from>
    <xdr:to>
      <xdr:col>73</xdr:col>
      <xdr:colOff>44450</xdr:colOff>
      <xdr:row>65</xdr:row>
      <xdr:rowOff>7196</xdr:rowOff>
    </xdr:to>
    <xdr:sp macro="" textlink="">
      <xdr:nvSpPr>
        <xdr:cNvPr id="345" name="楕円 344"/>
        <xdr:cNvSpPr/>
      </xdr:nvSpPr>
      <xdr:spPr>
        <a:xfrm>
          <a:off x="15240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163423</xdr:rowOff>
    </xdr:from>
    <xdr:ext cx="762000" cy="259045"/>
    <xdr:sp macro="" textlink="">
      <xdr:nvSpPr>
        <xdr:cNvPr id="346" name="テキスト ボックス 345"/>
        <xdr:cNvSpPr txBox="1"/>
      </xdr:nvSpPr>
      <xdr:spPr>
        <a:xfrm>
          <a:off x="14909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33383</xdr:rowOff>
    </xdr:from>
    <xdr:to>
      <xdr:col>68</xdr:col>
      <xdr:colOff>203200</xdr:colOff>
      <xdr:row>64</xdr:row>
      <xdr:rowOff>134983</xdr:rowOff>
    </xdr:to>
    <xdr:sp macro="" textlink="">
      <xdr:nvSpPr>
        <xdr:cNvPr id="347" name="楕円 346"/>
        <xdr:cNvSpPr/>
      </xdr:nvSpPr>
      <xdr:spPr>
        <a:xfrm>
          <a:off x="14351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119760</xdr:rowOff>
    </xdr:from>
    <xdr:ext cx="762000" cy="259045"/>
    <xdr:sp macro="" textlink="">
      <xdr:nvSpPr>
        <xdr:cNvPr id="348" name="テキスト ボックス 347"/>
        <xdr:cNvSpPr txBox="1"/>
      </xdr:nvSpPr>
      <xdr:spPr>
        <a:xfrm>
          <a:off x="14020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3508</xdr:rowOff>
    </xdr:from>
    <xdr:to>
      <xdr:col>64</xdr:col>
      <xdr:colOff>152400</xdr:colOff>
      <xdr:row>64</xdr:row>
      <xdr:rowOff>105108</xdr:rowOff>
    </xdr:to>
    <xdr:sp macro="" textlink="">
      <xdr:nvSpPr>
        <xdr:cNvPr id="349" name="楕円 348"/>
        <xdr:cNvSpPr/>
      </xdr:nvSpPr>
      <xdr:spPr>
        <a:xfrm>
          <a:off x="13462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89885</xdr:rowOff>
    </xdr:from>
    <xdr:ext cx="762000" cy="259045"/>
    <xdr:sp macro="" textlink="">
      <xdr:nvSpPr>
        <xdr:cNvPr id="350" name="テキスト ボックス 349"/>
        <xdr:cNvSpPr txBox="1"/>
      </xdr:nvSpPr>
      <xdr:spPr>
        <a:xfrm>
          <a:off x="13131800" y="110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改善している主な要因は，市債の発行抑制や，近年の借入利率の低下により，地方債元利償還金が減少しているためである。</a:t>
          </a:r>
        </a:p>
        <a:p>
          <a:r>
            <a:rPr kumimoji="1" lang="ja-JP" altLang="en-US" sz="1300">
              <a:latin typeface="ＭＳ Ｐゴシック" panose="020B0600070205080204" pitchFamily="50" charset="-128"/>
              <a:ea typeface="ＭＳ Ｐゴシック" panose="020B0600070205080204" pitchFamily="50" charset="-128"/>
            </a:rPr>
            <a:t>　今後は，保育施設整備事業や公共施設再編整備事業等に伴う地方債発行の増加が見込まれるものの，中長期的には事業の計画的な執行により地方債の発行を抑制し，公債費の適正化に努める。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131128</xdr:rowOff>
    </xdr:from>
    <xdr:to>
      <xdr:col>81</xdr:col>
      <xdr:colOff>44450</xdr:colOff>
      <xdr:row>36</xdr:row>
      <xdr:rowOff>141182</xdr:rowOff>
    </xdr:to>
    <xdr:cxnSp macro="">
      <xdr:nvCxnSpPr>
        <xdr:cNvPr id="384" name="直線コネクタ 383"/>
        <xdr:cNvCxnSpPr/>
      </xdr:nvCxnSpPr>
      <xdr:spPr>
        <a:xfrm flipV="1">
          <a:off x="16179800" y="630332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157268</xdr:rowOff>
    </xdr:to>
    <xdr:cxnSp macro="">
      <xdr:nvCxnSpPr>
        <xdr:cNvPr id="387" name="直線コネクタ 386"/>
        <xdr:cNvCxnSpPr/>
      </xdr:nvCxnSpPr>
      <xdr:spPr>
        <a:xfrm flipV="1">
          <a:off x="15290800" y="631338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157268</xdr:rowOff>
    </xdr:from>
    <xdr:to>
      <xdr:col>72</xdr:col>
      <xdr:colOff>203200</xdr:colOff>
      <xdr:row>37</xdr:row>
      <xdr:rowOff>7938</xdr:rowOff>
    </xdr:to>
    <xdr:cxnSp macro="">
      <xdr:nvCxnSpPr>
        <xdr:cNvPr id="390" name="直線コネクタ 389"/>
        <xdr:cNvCxnSpPr/>
      </xdr:nvCxnSpPr>
      <xdr:spPr>
        <a:xfrm flipV="1">
          <a:off x="14401800" y="632946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26035</xdr:rowOff>
    </xdr:to>
    <xdr:cxnSp macro="">
      <xdr:nvCxnSpPr>
        <xdr:cNvPr id="393" name="直線コネクタ 392"/>
        <xdr:cNvCxnSpPr/>
      </xdr:nvCxnSpPr>
      <xdr:spPr>
        <a:xfrm flipV="1">
          <a:off x="13512800" y="63515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80328</xdr:rowOff>
    </xdr:from>
    <xdr:to>
      <xdr:col>81</xdr:col>
      <xdr:colOff>95250</xdr:colOff>
      <xdr:row>37</xdr:row>
      <xdr:rowOff>10478</xdr:rowOff>
    </xdr:to>
    <xdr:sp macro="" textlink="">
      <xdr:nvSpPr>
        <xdr:cNvPr id="403" name="楕円 402"/>
        <xdr:cNvSpPr/>
      </xdr:nvSpPr>
      <xdr:spPr>
        <a:xfrm>
          <a:off x="169672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1605</xdr:rowOff>
    </xdr:from>
    <xdr:ext cx="762000" cy="259045"/>
    <xdr:sp macro="" textlink="">
      <xdr:nvSpPr>
        <xdr:cNvPr id="404" name="公債費負担の状況該当値テキスト"/>
        <xdr:cNvSpPr txBox="1"/>
      </xdr:nvSpPr>
      <xdr:spPr>
        <a:xfrm>
          <a:off x="17106900" y="6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5" name="楕円 404"/>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6" name="テキスト ボックス 405"/>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106468</xdr:rowOff>
    </xdr:from>
    <xdr:to>
      <xdr:col>73</xdr:col>
      <xdr:colOff>44450</xdr:colOff>
      <xdr:row>37</xdr:row>
      <xdr:rowOff>36618</xdr:rowOff>
    </xdr:to>
    <xdr:sp macro="" textlink="">
      <xdr:nvSpPr>
        <xdr:cNvPr id="407" name="楕円 406"/>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46795</xdr:rowOff>
    </xdr:from>
    <xdr:ext cx="762000" cy="259045"/>
    <xdr:sp macro="" textlink="">
      <xdr:nvSpPr>
        <xdr:cNvPr id="408" name="テキスト ボックス 407"/>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09" name="楕円 408"/>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0" name="テキスト ボックス 409"/>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11" name="楕円 410"/>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87012</xdr:rowOff>
    </xdr:from>
    <xdr:ext cx="762000" cy="259045"/>
    <xdr:sp macro="" textlink="">
      <xdr:nvSpPr>
        <xdr:cNvPr id="412" name="テキスト ボックス 411"/>
        <xdr:cNvSpPr txBox="1"/>
      </xdr:nvSpPr>
      <xdr:spPr>
        <a:xfrm>
          <a:off x="13131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9.1</a:t>
          </a:r>
          <a:r>
            <a:rPr kumimoji="1" lang="ja-JP" altLang="en-US" sz="1200">
              <a:latin typeface="ＭＳ Ｐゴシック" panose="020B0600070205080204" pitchFamily="50" charset="-128"/>
              <a:ea typeface="ＭＳ Ｐゴシック" panose="020B0600070205080204" pitchFamily="50" charset="-128"/>
            </a:rPr>
            <a:t>ポイント改善し，類似団体平均値を</a:t>
          </a:r>
          <a:r>
            <a:rPr kumimoji="1" lang="en-US" altLang="ja-JP" sz="1200">
              <a:latin typeface="ＭＳ Ｐゴシック" panose="020B0600070205080204" pitchFamily="50" charset="-128"/>
              <a:ea typeface="ＭＳ Ｐゴシック" panose="020B0600070205080204" pitchFamily="50" charset="-128"/>
            </a:rPr>
            <a:t>43.1</a:t>
          </a:r>
          <a:r>
            <a:rPr kumimoji="1" lang="ja-JP" altLang="en-US" sz="1200">
              <a:latin typeface="ＭＳ Ｐゴシック" panose="020B0600070205080204" pitchFamily="50" charset="-128"/>
              <a:ea typeface="ＭＳ Ｐゴシック" panose="020B0600070205080204" pitchFamily="50" charset="-128"/>
            </a:rPr>
            <a:t>ポイント下回っている。これは，財政調整基金への決算剰余金の積立による充当可能基金の増加が大きく影響している。また，退職手当負担見込額の減少に伴い，将来負担額が減少している。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の影響や，大型建設事業など，市債発行額が増加するとともに，財政調整基金の取崩しが見込まれ，一時的に将来負担比率が悪化することが見込まれるが，中長期的には，将来の負担を軽減できるよう，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75171</xdr:rowOff>
    </xdr:from>
    <xdr:to>
      <xdr:col>81</xdr:col>
      <xdr:colOff>44450</xdr:colOff>
      <xdr:row>14</xdr:row>
      <xdr:rowOff>97130</xdr:rowOff>
    </xdr:to>
    <xdr:cxnSp macro="">
      <xdr:nvCxnSpPr>
        <xdr:cNvPr id="444" name="直線コネクタ 443"/>
        <xdr:cNvCxnSpPr/>
      </xdr:nvCxnSpPr>
      <xdr:spPr>
        <a:xfrm flipV="1">
          <a:off x="16179800" y="2475471"/>
          <a:ext cx="8382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97130</xdr:rowOff>
    </xdr:from>
    <xdr:to>
      <xdr:col>77</xdr:col>
      <xdr:colOff>44450</xdr:colOff>
      <xdr:row>14</xdr:row>
      <xdr:rowOff>114745</xdr:rowOff>
    </xdr:to>
    <xdr:cxnSp macro="">
      <xdr:nvCxnSpPr>
        <xdr:cNvPr id="447" name="直線コネクタ 446"/>
        <xdr:cNvCxnSpPr/>
      </xdr:nvCxnSpPr>
      <xdr:spPr>
        <a:xfrm flipV="1">
          <a:off x="15290800" y="2497430"/>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114745</xdr:rowOff>
    </xdr:from>
    <xdr:to>
      <xdr:col>72</xdr:col>
      <xdr:colOff>203200</xdr:colOff>
      <xdr:row>14</xdr:row>
      <xdr:rowOff>160350</xdr:rowOff>
    </xdr:to>
    <xdr:cxnSp macro="">
      <xdr:nvCxnSpPr>
        <xdr:cNvPr id="450" name="直線コネクタ 449"/>
        <xdr:cNvCxnSpPr/>
      </xdr:nvCxnSpPr>
      <xdr:spPr>
        <a:xfrm flipV="1">
          <a:off x="14401800" y="2515045"/>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160350</xdr:rowOff>
    </xdr:from>
    <xdr:to>
      <xdr:col>68</xdr:col>
      <xdr:colOff>152400</xdr:colOff>
      <xdr:row>15</xdr:row>
      <xdr:rowOff>36195</xdr:rowOff>
    </xdr:to>
    <xdr:cxnSp macro="">
      <xdr:nvCxnSpPr>
        <xdr:cNvPr id="453" name="直線コネクタ 452"/>
        <xdr:cNvCxnSpPr/>
      </xdr:nvCxnSpPr>
      <xdr:spPr>
        <a:xfrm flipV="1">
          <a:off x="13512800" y="2560650"/>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24371</xdr:rowOff>
    </xdr:from>
    <xdr:to>
      <xdr:col>81</xdr:col>
      <xdr:colOff>95250</xdr:colOff>
      <xdr:row>14</xdr:row>
      <xdr:rowOff>125971</xdr:rowOff>
    </xdr:to>
    <xdr:sp macro="" textlink="">
      <xdr:nvSpPr>
        <xdr:cNvPr id="463" name="楕円 462"/>
        <xdr:cNvSpPr/>
      </xdr:nvSpPr>
      <xdr:spPr>
        <a:xfrm>
          <a:off x="16967200" y="24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117098</xdr:rowOff>
    </xdr:from>
    <xdr:ext cx="762000" cy="259045"/>
    <xdr:sp macro="" textlink="">
      <xdr:nvSpPr>
        <xdr:cNvPr id="464" name="将来負担の状況該当値テキスト"/>
        <xdr:cNvSpPr txBox="1"/>
      </xdr:nvSpPr>
      <xdr:spPr>
        <a:xfrm>
          <a:off x="17106900" y="234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46330</xdr:rowOff>
    </xdr:from>
    <xdr:to>
      <xdr:col>77</xdr:col>
      <xdr:colOff>95250</xdr:colOff>
      <xdr:row>14</xdr:row>
      <xdr:rowOff>147930</xdr:rowOff>
    </xdr:to>
    <xdr:sp macro="" textlink="">
      <xdr:nvSpPr>
        <xdr:cNvPr id="465" name="楕円 464"/>
        <xdr:cNvSpPr/>
      </xdr:nvSpPr>
      <xdr:spPr>
        <a:xfrm>
          <a:off x="161290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158107</xdr:rowOff>
    </xdr:from>
    <xdr:ext cx="736600" cy="259045"/>
    <xdr:sp macro="" textlink="">
      <xdr:nvSpPr>
        <xdr:cNvPr id="466" name="テキスト ボックス 465"/>
        <xdr:cNvSpPr txBox="1"/>
      </xdr:nvSpPr>
      <xdr:spPr>
        <a:xfrm>
          <a:off x="15798800" y="221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63945</xdr:rowOff>
    </xdr:from>
    <xdr:to>
      <xdr:col>73</xdr:col>
      <xdr:colOff>44450</xdr:colOff>
      <xdr:row>14</xdr:row>
      <xdr:rowOff>165545</xdr:rowOff>
    </xdr:to>
    <xdr:sp macro="" textlink="">
      <xdr:nvSpPr>
        <xdr:cNvPr id="467" name="楕円 466"/>
        <xdr:cNvSpPr/>
      </xdr:nvSpPr>
      <xdr:spPr>
        <a:xfrm>
          <a:off x="15240000" y="246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4272</xdr:rowOff>
    </xdr:from>
    <xdr:ext cx="762000" cy="259045"/>
    <xdr:sp macro="" textlink="">
      <xdr:nvSpPr>
        <xdr:cNvPr id="468" name="テキスト ボックス 467"/>
        <xdr:cNvSpPr txBox="1"/>
      </xdr:nvSpPr>
      <xdr:spPr>
        <a:xfrm>
          <a:off x="14909800" y="223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109550</xdr:rowOff>
    </xdr:from>
    <xdr:to>
      <xdr:col>68</xdr:col>
      <xdr:colOff>203200</xdr:colOff>
      <xdr:row>15</xdr:row>
      <xdr:rowOff>39700</xdr:rowOff>
    </xdr:to>
    <xdr:sp macro="" textlink="">
      <xdr:nvSpPr>
        <xdr:cNvPr id="469" name="楕円 468"/>
        <xdr:cNvSpPr/>
      </xdr:nvSpPr>
      <xdr:spPr>
        <a:xfrm>
          <a:off x="14351000" y="25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49877</xdr:rowOff>
    </xdr:from>
    <xdr:ext cx="762000" cy="259045"/>
    <xdr:sp macro="" textlink="">
      <xdr:nvSpPr>
        <xdr:cNvPr id="470" name="テキスト ボックス 469"/>
        <xdr:cNvSpPr txBox="1"/>
      </xdr:nvSpPr>
      <xdr:spPr>
        <a:xfrm>
          <a:off x="14020800" y="22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71" name="楕円 470"/>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97172</xdr:rowOff>
    </xdr:from>
    <xdr:ext cx="762000" cy="259045"/>
    <xdr:sp macro="" textlink="">
      <xdr:nvSpPr>
        <xdr:cNvPr id="472" name="テキスト ボックス 471"/>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職員の採用抑制により人件費の抑制を行っているが，類似団体と比べ職員数が多く，依然として類似団体平均値を</a:t>
          </a:r>
          <a:r>
            <a:rPr kumimoji="1" lang="en-US" altLang="ja-JP" sz="1300">
              <a:latin typeface="ＭＳ Ｐゴシック" panose="020B0600070205080204" pitchFamily="50" charset="-128"/>
              <a:ea typeface="ＭＳ Ｐゴシック" panose="020B0600070205080204" pitchFamily="50" charset="-128"/>
            </a:rPr>
            <a:t>5.7 </a:t>
          </a:r>
          <a:r>
            <a:rPr kumimoji="1" lang="ja-JP" altLang="en-US" sz="1300">
              <a:latin typeface="ＭＳ Ｐゴシック" panose="020B0600070205080204" pitchFamily="50" charset="-128"/>
              <a:ea typeface="ＭＳ Ｐゴシック" panose="020B0600070205080204" pitchFamily="50" charset="-128"/>
            </a:rPr>
            <a:t>ポイント上回り，人件費の占める割合は高い状況である。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今後においても，定員適正化計画に基づき，適正な定員管理に努める。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122428</xdr:rowOff>
    </xdr:to>
    <xdr:cxnSp macro="">
      <xdr:nvCxnSpPr>
        <xdr:cNvPr id="64" name="直線コネクタ 63"/>
        <xdr:cNvCxnSpPr/>
      </xdr:nvCxnSpPr>
      <xdr:spPr>
        <a:xfrm>
          <a:off x="3987800" y="66055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90424</xdr:rowOff>
    </xdr:to>
    <xdr:cxnSp macro="">
      <xdr:nvCxnSpPr>
        <xdr:cNvPr id="67" name="直線コネクタ 66"/>
        <xdr:cNvCxnSpPr/>
      </xdr:nvCxnSpPr>
      <xdr:spPr>
        <a:xfrm>
          <a:off x="3098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8128</xdr:rowOff>
    </xdr:to>
    <xdr:cxnSp macro="">
      <xdr:nvCxnSpPr>
        <xdr:cNvPr id="70" name="直線コネクタ 69"/>
        <xdr:cNvCxnSpPr/>
      </xdr:nvCxnSpPr>
      <xdr:spPr>
        <a:xfrm>
          <a:off x="2209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35560</xdr:rowOff>
    </xdr:to>
    <xdr:cxnSp macro="">
      <xdr:nvCxnSpPr>
        <xdr:cNvPr id="73" name="直線コネクタ 72"/>
        <xdr:cNvCxnSpPr/>
      </xdr:nvCxnSpPr>
      <xdr:spPr>
        <a:xfrm flipV="1">
          <a:off x="1320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増加の主な要因は，委託料及び賃金の増加である。</a:t>
          </a:r>
        </a:p>
        <a:p>
          <a:r>
            <a:rPr kumimoji="1" lang="ja-JP" altLang="en-US" sz="1300">
              <a:latin typeface="ＭＳ Ｐゴシック" panose="020B0600070205080204" pitchFamily="50" charset="-128"/>
              <a:ea typeface="ＭＳ Ｐゴシック" panose="020B0600070205080204" pitchFamily="50" charset="-128"/>
            </a:rPr>
            <a:t>　引き続き施設の統廃合等による管理経費の抑制，事務事業の見直し等に努める。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19</xdr:row>
      <xdr:rowOff>42636</xdr:rowOff>
    </xdr:to>
    <xdr:cxnSp macro="">
      <xdr:nvCxnSpPr>
        <xdr:cNvPr id="127" name="直線コネクタ 126"/>
        <xdr:cNvCxnSpPr/>
      </xdr:nvCxnSpPr>
      <xdr:spPr>
        <a:xfrm>
          <a:off x="15671800" y="3126014"/>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72571</xdr:rowOff>
    </xdr:to>
    <xdr:cxnSp macro="">
      <xdr:nvCxnSpPr>
        <xdr:cNvPr id="130" name="直線コネクタ 129"/>
        <xdr:cNvCxnSpPr/>
      </xdr:nvCxnSpPr>
      <xdr:spPr>
        <a:xfrm flipV="1">
          <a:off x="14782800" y="3126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18</xdr:row>
      <xdr:rowOff>72571</xdr:rowOff>
    </xdr:to>
    <xdr:cxnSp macro="">
      <xdr:nvCxnSpPr>
        <xdr:cNvPr id="133" name="直線コネクタ 132"/>
        <xdr:cNvCxnSpPr/>
      </xdr:nvCxnSpPr>
      <xdr:spPr>
        <a:xfrm>
          <a:off x="13893800" y="29953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80736</xdr:rowOff>
    </xdr:to>
    <xdr:cxnSp macro="">
      <xdr:nvCxnSpPr>
        <xdr:cNvPr id="136" name="直線コネクタ 135"/>
        <xdr:cNvCxnSpPr/>
      </xdr:nvCxnSpPr>
      <xdr:spPr>
        <a:xfrm>
          <a:off x="13004800" y="2875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163286</xdr:rowOff>
    </xdr:from>
    <xdr:to>
      <xdr:col>82</xdr:col>
      <xdr:colOff>158750</xdr:colOff>
      <xdr:row>19</xdr:row>
      <xdr:rowOff>93436</xdr:rowOff>
    </xdr:to>
    <xdr:sp macro="" textlink="">
      <xdr:nvSpPr>
        <xdr:cNvPr id="146" name="楕円 145"/>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135363</xdr:rowOff>
    </xdr:from>
    <xdr:ext cx="762000" cy="259045"/>
    <xdr:sp macro="" textlink="">
      <xdr:nvSpPr>
        <xdr:cNvPr id="147" name="物件費該当値テキスト"/>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48" name="楕円 147"/>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49" name="テキスト ボックス 148"/>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0" name="楕円 149"/>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1" name="テキスト ボックス 150"/>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2" name="楕円 151"/>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3" name="テキスト ボックス 152"/>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5" name="テキスト ボックス 154"/>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ポイント増加しているが，類似団体平均値を</a:t>
          </a:r>
          <a:r>
            <a:rPr kumimoji="1" lang="en-US" altLang="ja-JP" sz="1300">
              <a:latin typeface="ＭＳ Ｐゴシック" panose="020B0600070205080204" pitchFamily="50" charset="-128"/>
              <a:ea typeface="ＭＳ Ｐゴシック" panose="020B0600070205080204" pitchFamily="50" charset="-128"/>
            </a:rPr>
            <a:t>3.7 </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教育扶助費は増加しているものの，生活保護費等が減少しており，扶助費全体の決算額としては減少している。</a:t>
          </a:r>
        </a:p>
        <a:p>
          <a:r>
            <a:rPr kumimoji="1" lang="ja-JP" altLang="en-US" sz="1300">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151493</xdr:rowOff>
    </xdr:to>
    <xdr:cxnSp macro="">
      <xdr:nvCxnSpPr>
        <xdr:cNvPr id="189" name="直線コネクタ 188"/>
        <xdr:cNvCxnSpPr/>
      </xdr:nvCxnSpPr>
      <xdr:spPr>
        <a:xfrm>
          <a:off x="3987800" y="9570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140607</xdr:rowOff>
    </xdr:to>
    <xdr:cxnSp macro="">
      <xdr:nvCxnSpPr>
        <xdr:cNvPr id="192" name="直線コネクタ 191"/>
        <xdr:cNvCxnSpPr/>
      </xdr:nvCxnSpPr>
      <xdr:spPr>
        <a:xfrm>
          <a:off x="3098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5" name="直線コネクタ 194"/>
        <xdr:cNvCxnSpPr/>
      </xdr:nvCxnSpPr>
      <xdr:spPr>
        <a:xfrm flipV="1">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162378</xdr:rowOff>
    </xdr:to>
    <xdr:cxnSp macro="">
      <xdr:nvCxnSpPr>
        <xdr:cNvPr id="198" name="直線コネクタ 197"/>
        <xdr:cNvCxnSpPr/>
      </xdr:nvCxnSpPr>
      <xdr:spPr>
        <a:xfrm>
          <a:off x="1320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8" name="楕円 207"/>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9"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0" name="楕円 209"/>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1" name="テキスト ボックス 210"/>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2" name="楕円 211"/>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3" name="テキスト ボックス 212"/>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4" name="楕円 213"/>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5" name="テキスト ボックス 214"/>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6" name="楕円 215"/>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7" name="テキスト ボックス 216"/>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45357</xdr:rowOff>
    </xdr:to>
    <xdr:cxnSp macro="">
      <xdr:nvCxnSpPr>
        <xdr:cNvPr id="252" name="直線コネクタ 251"/>
        <xdr:cNvCxnSpPr/>
      </xdr:nvCxnSpPr>
      <xdr:spPr>
        <a:xfrm flipV="1">
          <a:off x="15671800" y="9548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45357</xdr:rowOff>
    </xdr:to>
    <xdr:cxnSp macro="">
      <xdr:nvCxnSpPr>
        <xdr:cNvPr id="255" name="直線コネクタ 254"/>
        <xdr:cNvCxnSpPr/>
      </xdr:nvCxnSpPr>
      <xdr:spPr>
        <a:xfrm>
          <a:off x="14782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131899</xdr:rowOff>
    </xdr:to>
    <xdr:cxnSp macro="">
      <xdr:nvCxnSpPr>
        <xdr:cNvPr id="258" name="直線コネクタ 257"/>
        <xdr:cNvCxnSpPr/>
      </xdr:nvCxnSpPr>
      <xdr:spPr>
        <a:xfrm flipV="1">
          <a:off x="13893800" y="9548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55</xdr:row>
      <xdr:rowOff>131899</xdr:rowOff>
    </xdr:to>
    <xdr:cxnSp macro="">
      <xdr:nvCxnSpPr>
        <xdr:cNvPr id="261" name="直線コネクタ 260"/>
        <xdr:cNvCxnSpPr/>
      </xdr:nvCxnSpPr>
      <xdr:spPr>
        <a:xfrm>
          <a:off x="13004800" y="9555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1" name="楕円 270"/>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2"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3" name="楕円 272"/>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4" name="テキスト ボックス 273"/>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5" name="楕円 274"/>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6" name="テキスト ボックス 275"/>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81099</xdr:rowOff>
    </xdr:from>
    <xdr:to>
      <xdr:col>69</xdr:col>
      <xdr:colOff>142875</xdr:colOff>
      <xdr:row>56</xdr:row>
      <xdr:rowOff>11249</xdr:rowOff>
    </xdr:to>
    <xdr:sp macro="" textlink="">
      <xdr:nvSpPr>
        <xdr:cNvPr id="277" name="楕円 276"/>
        <xdr:cNvSpPr/>
      </xdr:nvSpPr>
      <xdr:spPr>
        <a:xfrm>
          <a:off x="13843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21426</xdr:rowOff>
    </xdr:from>
    <xdr:ext cx="762000" cy="259045"/>
    <xdr:sp macro="" textlink="">
      <xdr:nvSpPr>
        <xdr:cNvPr id="278" name="テキスト ボックス 277"/>
        <xdr:cNvSpPr txBox="1"/>
      </xdr:nvSpPr>
      <xdr:spPr>
        <a:xfrm>
          <a:off x="13512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79" name="楕円 278"/>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80" name="テキスト ボックス 279"/>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増加の主な要因は，定住のための新規補助金の増加である。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今後も，各種補助金の適正化を進めるとともに，公営企業の経営健全化による繰出金の抑制等に努める。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72136</xdr:rowOff>
    </xdr:to>
    <xdr:cxnSp macro="">
      <xdr:nvCxnSpPr>
        <xdr:cNvPr id="310" name="直線コネクタ 309"/>
        <xdr:cNvCxnSpPr/>
      </xdr:nvCxnSpPr>
      <xdr:spPr>
        <a:xfrm>
          <a:off x="15671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62992</xdr:rowOff>
    </xdr:to>
    <xdr:cxnSp macro="">
      <xdr:nvCxnSpPr>
        <xdr:cNvPr id="313" name="直線コネクタ 312"/>
        <xdr:cNvCxnSpPr/>
      </xdr:nvCxnSpPr>
      <xdr:spPr>
        <a:xfrm flipV="1">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6" name="直線コネクタ 315"/>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104140</xdr:rowOff>
    </xdr:to>
    <xdr:cxnSp macro="">
      <xdr:nvCxnSpPr>
        <xdr:cNvPr id="319" name="直線コネクタ 318"/>
        <xdr:cNvCxnSpPr/>
      </xdr:nvCxnSpPr>
      <xdr:spPr>
        <a:xfrm flipV="1">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9" name="楕円 328"/>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164863</xdr:rowOff>
    </xdr:from>
    <xdr:ext cx="762000" cy="259045"/>
    <xdr:sp macro="" textlink="">
      <xdr:nvSpPr>
        <xdr:cNvPr id="330"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1" name="楕円 33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2" name="テキスト ボックス 331"/>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3" name="楕円 332"/>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98569</xdr:rowOff>
    </xdr:from>
    <xdr:ext cx="762000" cy="259045"/>
    <xdr:sp macro="" textlink="">
      <xdr:nvSpPr>
        <xdr:cNvPr id="334" name="テキスト ボックス 333"/>
        <xdr:cNvSpPr txBox="1"/>
      </xdr:nvSpPr>
      <xdr:spPr>
        <a:xfrm>
          <a:off x="14401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5" name="楕円 33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6" name="テキスト ボックス 335"/>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7" name="楕円 336"/>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8" name="テキスト ボックス 337"/>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ポイント増加しているが，類似団体平均値を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保育施設整備事業等に対し借り入れた市債の元利償還により，公債費が増加している。</a:t>
          </a:r>
        </a:p>
        <a:p>
          <a:r>
            <a:rPr kumimoji="1" lang="ja-JP" altLang="en-US" sz="1200">
              <a:latin typeface="ＭＳ Ｐゴシック" panose="020B0600070205080204" pitchFamily="50" charset="-128"/>
              <a:ea typeface="ＭＳ Ｐゴシック" panose="020B0600070205080204" pitchFamily="50" charset="-128"/>
            </a:rPr>
            <a:t>　今後も，保育施設整備事業や公共施設再編整備事業等に伴う地方債の発行の増加が見込まれるものの，事業の計画的執行により発行を抑制し，地方債現在高の削減及び公債費の抑制に努める。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14605</xdr:rowOff>
    </xdr:to>
    <xdr:cxnSp macro="">
      <xdr:nvCxnSpPr>
        <xdr:cNvPr id="370" name="直線コネクタ 369"/>
        <xdr:cNvCxnSpPr/>
      </xdr:nvCxnSpPr>
      <xdr:spPr>
        <a:xfrm>
          <a:off x="3987800" y="128543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167005</xdr:rowOff>
    </xdr:to>
    <xdr:cxnSp macro="">
      <xdr:nvCxnSpPr>
        <xdr:cNvPr id="373" name="直線コネクタ 372"/>
        <xdr:cNvCxnSpPr/>
      </xdr:nvCxnSpPr>
      <xdr:spPr>
        <a:xfrm>
          <a:off x="3098800" y="128409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75</xdr:row>
      <xdr:rowOff>6985</xdr:rowOff>
    </xdr:to>
    <xdr:cxnSp macro="">
      <xdr:nvCxnSpPr>
        <xdr:cNvPr id="376" name="直線コネクタ 375"/>
        <xdr:cNvCxnSpPr/>
      </xdr:nvCxnSpPr>
      <xdr:spPr>
        <a:xfrm flipV="1">
          <a:off x="2209800" y="12840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6985</xdr:rowOff>
    </xdr:to>
    <xdr:cxnSp macro="">
      <xdr:nvCxnSpPr>
        <xdr:cNvPr id="379" name="直線コネクタ 378"/>
        <xdr:cNvCxnSpPr/>
      </xdr:nvCxnSpPr>
      <xdr:spPr>
        <a:xfrm>
          <a:off x="1320800" y="12861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89" name="楕円 388"/>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151782</xdr:rowOff>
    </xdr:from>
    <xdr:ext cx="762000" cy="259045"/>
    <xdr:sp macro="" textlink="">
      <xdr:nvSpPr>
        <xdr:cNvPr id="390" name="公債費該当値テキスト"/>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91" name="楕円 390"/>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92" name="テキスト ボックス 391"/>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3" name="楕円 392"/>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4" name="テキスト ボックス 393"/>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5" name="楕円 394"/>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6" name="テキスト ボックス 395"/>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7" name="楕円 396"/>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8" name="テキスト ボックス 397"/>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115570</xdr:rowOff>
    </xdr:to>
    <xdr:cxnSp macro="">
      <xdr:nvCxnSpPr>
        <xdr:cNvPr id="431" name="直線コネクタ 430"/>
        <xdr:cNvCxnSpPr/>
      </xdr:nvCxnSpPr>
      <xdr:spPr>
        <a:xfrm>
          <a:off x="15671800" y="13442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78</xdr:row>
      <xdr:rowOff>69850</xdr:rowOff>
    </xdr:to>
    <xdr:cxnSp macro="">
      <xdr:nvCxnSpPr>
        <xdr:cNvPr id="434" name="直線コネクタ 433"/>
        <xdr:cNvCxnSpPr/>
      </xdr:nvCxnSpPr>
      <xdr:spPr>
        <a:xfrm>
          <a:off x="14782800" y="1332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77</xdr:row>
      <xdr:rowOff>127000</xdr:rowOff>
    </xdr:to>
    <xdr:cxnSp macro="">
      <xdr:nvCxnSpPr>
        <xdr:cNvPr id="437" name="直線コネクタ 436"/>
        <xdr:cNvCxnSpPr/>
      </xdr:nvCxnSpPr>
      <xdr:spPr>
        <a:xfrm>
          <a:off x="13893800" y="13298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77</xdr:row>
      <xdr:rowOff>96520</xdr:rowOff>
    </xdr:to>
    <xdr:cxnSp macro="">
      <xdr:nvCxnSpPr>
        <xdr:cNvPr id="440" name="直線コネクタ 439"/>
        <xdr:cNvCxnSpPr/>
      </xdr:nvCxnSpPr>
      <xdr:spPr>
        <a:xfrm>
          <a:off x="13004800" y="13298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64770</xdr:rowOff>
    </xdr:from>
    <xdr:to>
      <xdr:col>82</xdr:col>
      <xdr:colOff>158750</xdr:colOff>
      <xdr:row>78</xdr:row>
      <xdr:rowOff>166370</xdr:rowOff>
    </xdr:to>
    <xdr:sp macro="" textlink="">
      <xdr:nvSpPr>
        <xdr:cNvPr id="450" name="楕円 449"/>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36847</xdr:rowOff>
    </xdr:from>
    <xdr:ext cx="762000" cy="259045"/>
    <xdr:sp macro="" textlink="">
      <xdr:nvSpPr>
        <xdr:cNvPr id="451"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52" name="楕円 451"/>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53" name="テキスト ボックス 452"/>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54" name="楕円 453"/>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55" name="テキスト ボックス 454"/>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56" name="楕円 455"/>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57" name="テキスト ボックス 456"/>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58" name="楕円 457"/>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59" name="テキスト ボックス 458"/>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82588</xdr:rowOff>
    </xdr:from>
    <xdr:to>
      <xdr:col>29</xdr:col>
      <xdr:colOff>127000</xdr:colOff>
      <xdr:row>15</xdr:row>
      <xdr:rowOff>103137</xdr:rowOff>
    </xdr:to>
    <xdr:cxnSp macro="">
      <xdr:nvCxnSpPr>
        <xdr:cNvPr id="50" name="直線コネクタ 49"/>
        <xdr:cNvCxnSpPr/>
      </xdr:nvCxnSpPr>
      <xdr:spPr bwMode="auto">
        <a:xfrm flipV="1">
          <a:off x="5003800" y="2701963"/>
          <a:ext cx="647700" cy="2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103137</xdr:rowOff>
    </xdr:from>
    <xdr:to>
      <xdr:col>26</xdr:col>
      <xdr:colOff>50800</xdr:colOff>
      <xdr:row>15</xdr:row>
      <xdr:rowOff>151397</xdr:rowOff>
    </xdr:to>
    <xdr:cxnSp macro="">
      <xdr:nvCxnSpPr>
        <xdr:cNvPr id="53" name="直線コネクタ 52"/>
        <xdr:cNvCxnSpPr/>
      </xdr:nvCxnSpPr>
      <xdr:spPr bwMode="auto">
        <a:xfrm flipV="1">
          <a:off x="4305300" y="2722512"/>
          <a:ext cx="6985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151397</xdr:rowOff>
    </xdr:from>
    <xdr:to>
      <xdr:col>22</xdr:col>
      <xdr:colOff>114300</xdr:colOff>
      <xdr:row>15</xdr:row>
      <xdr:rowOff>169329</xdr:rowOff>
    </xdr:to>
    <xdr:cxnSp macro="">
      <xdr:nvCxnSpPr>
        <xdr:cNvPr id="56" name="直線コネクタ 55"/>
        <xdr:cNvCxnSpPr/>
      </xdr:nvCxnSpPr>
      <xdr:spPr bwMode="auto">
        <a:xfrm flipV="1">
          <a:off x="3606800" y="2770772"/>
          <a:ext cx="698500" cy="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169329</xdr:rowOff>
    </xdr:from>
    <xdr:to>
      <xdr:col>18</xdr:col>
      <xdr:colOff>177800</xdr:colOff>
      <xdr:row>16</xdr:row>
      <xdr:rowOff>46520</xdr:rowOff>
    </xdr:to>
    <xdr:cxnSp macro="">
      <xdr:nvCxnSpPr>
        <xdr:cNvPr id="59" name="直線コネクタ 58"/>
        <xdr:cNvCxnSpPr/>
      </xdr:nvCxnSpPr>
      <xdr:spPr bwMode="auto">
        <a:xfrm flipV="1">
          <a:off x="2908300" y="2788704"/>
          <a:ext cx="698500" cy="4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31788</xdr:rowOff>
    </xdr:from>
    <xdr:to>
      <xdr:col>29</xdr:col>
      <xdr:colOff>177800</xdr:colOff>
      <xdr:row>15</xdr:row>
      <xdr:rowOff>133388</xdr:rowOff>
    </xdr:to>
    <xdr:sp macro="" textlink="">
      <xdr:nvSpPr>
        <xdr:cNvPr id="69" name="楕円 68"/>
        <xdr:cNvSpPr/>
      </xdr:nvSpPr>
      <xdr:spPr bwMode="auto">
        <a:xfrm>
          <a:off x="5600700" y="265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48315</xdr:rowOff>
    </xdr:from>
    <xdr:ext cx="762000" cy="259045"/>
    <xdr:sp macro="" textlink="">
      <xdr:nvSpPr>
        <xdr:cNvPr id="70" name="人口1人当たり決算額の推移該当値テキスト130"/>
        <xdr:cNvSpPr txBox="1"/>
      </xdr:nvSpPr>
      <xdr:spPr>
        <a:xfrm>
          <a:off x="5740400" y="249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52337</xdr:rowOff>
    </xdr:from>
    <xdr:to>
      <xdr:col>26</xdr:col>
      <xdr:colOff>101600</xdr:colOff>
      <xdr:row>15</xdr:row>
      <xdr:rowOff>153937</xdr:rowOff>
    </xdr:to>
    <xdr:sp macro="" textlink="">
      <xdr:nvSpPr>
        <xdr:cNvPr id="71" name="楕円 70"/>
        <xdr:cNvSpPr/>
      </xdr:nvSpPr>
      <xdr:spPr bwMode="auto">
        <a:xfrm>
          <a:off x="4953000" y="267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164114</xdr:rowOff>
    </xdr:from>
    <xdr:ext cx="736600" cy="259045"/>
    <xdr:sp macro="" textlink="">
      <xdr:nvSpPr>
        <xdr:cNvPr id="72" name="テキスト ボックス 71"/>
        <xdr:cNvSpPr txBox="1"/>
      </xdr:nvSpPr>
      <xdr:spPr>
        <a:xfrm>
          <a:off x="4622800" y="2440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100597</xdr:rowOff>
    </xdr:from>
    <xdr:to>
      <xdr:col>22</xdr:col>
      <xdr:colOff>165100</xdr:colOff>
      <xdr:row>16</xdr:row>
      <xdr:rowOff>30747</xdr:rowOff>
    </xdr:to>
    <xdr:sp macro="" textlink="">
      <xdr:nvSpPr>
        <xdr:cNvPr id="73" name="楕円 72"/>
        <xdr:cNvSpPr/>
      </xdr:nvSpPr>
      <xdr:spPr bwMode="auto">
        <a:xfrm>
          <a:off x="4254500" y="271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40924</xdr:rowOff>
    </xdr:from>
    <xdr:ext cx="762000" cy="259045"/>
    <xdr:sp macro="" textlink="">
      <xdr:nvSpPr>
        <xdr:cNvPr id="74" name="テキスト ボックス 73"/>
        <xdr:cNvSpPr txBox="1"/>
      </xdr:nvSpPr>
      <xdr:spPr>
        <a:xfrm>
          <a:off x="3924300" y="24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118529</xdr:rowOff>
    </xdr:from>
    <xdr:to>
      <xdr:col>19</xdr:col>
      <xdr:colOff>38100</xdr:colOff>
      <xdr:row>16</xdr:row>
      <xdr:rowOff>48679</xdr:rowOff>
    </xdr:to>
    <xdr:sp macro="" textlink="">
      <xdr:nvSpPr>
        <xdr:cNvPr id="75" name="楕円 74"/>
        <xdr:cNvSpPr/>
      </xdr:nvSpPr>
      <xdr:spPr bwMode="auto">
        <a:xfrm>
          <a:off x="3556000" y="273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58856</xdr:rowOff>
    </xdr:from>
    <xdr:ext cx="762000" cy="259045"/>
    <xdr:sp macro="" textlink="">
      <xdr:nvSpPr>
        <xdr:cNvPr id="76" name="テキスト ボックス 75"/>
        <xdr:cNvSpPr txBox="1"/>
      </xdr:nvSpPr>
      <xdr:spPr>
        <a:xfrm>
          <a:off x="3225800" y="250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167170</xdr:rowOff>
    </xdr:from>
    <xdr:to>
      <xdr:col>15</xdr:col>
      <xdr:colOff>101600</xdr:colOff>
      <xdr:row>16</xdr:row>
      <xdr:rowOff>97320</xdr:rowOff>
    </xdr:to>
    <xdr:sp macro="" textlink="">
      <xdr:nvSpPr>
        <xdr:cNvPr id="77" name="楕円 76"/>
        <xdr:cNvSpPr/>
      </xdr:nvSpPr>
      <xdr:spPr bwMode="auto">
        <a:xfrm>
          <a:off x="2857500" y="278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107497</xdr:rowOff>
    </xdr:from>
    <xdr:ext cx="762000" cy="259045"/>
    <xdr:sp macro="" textlink="">
      <xdr:nvSpPr>
        <xdr:cNvPr id="78" name="テキスト ボックス 77"/>
        <xdr:cNvSpPr txBox="1"/>
      </xdr:nvSpPr>
      <xdr:spPr>
        <a:xfrm>
          <a:off x="2527300" y="255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266698</xdr:rowOff>
    </xdr:from>
    <xdr:to>
      <xdr:col>29</xdr:col>
      <xdr:colOff>127000</xdr:colOff>
      <xdr:row>37</xdr:row>
      <xdr:rowOff>273652</xdr:rowOff>
    </xdr:to>
    <xdr:cxnSp macro="">
      <xdr:nvCxnSpPr>
        <xdr:cNvPr id="110" name="直線コネクタ 109"/>
        <xdr:cNvCxnSpPr/>
      </xdr:nvCxnSpPr>
      <xdr:spPr bwMode="auto">
        <a:xfrm>
          <a:off x="5003800" y="7391398"/>
          <a:ext cx="647700" cy="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259926</xdr:rowOff>
    </xdr:from>
    <xdr:to>
      <xdr:col>26</xdr:col>
      <xdr:colOff>50800</xdr:colOff>
      <xdr:row>37</xdr:row>
      <xdr:rowOff>266698</xdr:rowOff>
    </xdr:to>
    <xdr:cxnSp macro="">
      <xdr:nvCxnSpPr>
        <xdr:cNvPr id="113" name="直線コネクタ 112"/>
        <xdr:cNvCxnSpPr/>
      </xdr:nvCxnSpPr>
      <xdr:spPr bwMode="auto">
        <a:xfrm>
          <a:off x="4305300" y="7384626"/>
          <a:ext cx="698500" cy="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248487</xdr:rowOff>
    </xdr:from>
    <xdr:to>
      <xdr:col>22</xdr:col>
      <xdr:colOff>114300</xdr:colOff>
      <xdr:row>37</xdr:row>
      <xdr:rowOff>259926</xdr:rowOff>
    </xdr:to>
    <xdr:cxnSp macro="">
      <xdr:nvCxnSpPr>
        <xdr:cNvPr id="116" name="直線コネクタ 115"/>
        <xdr:cNvCxnSpPr/>
      </xdr:nvCxnSpPr>
      <xdr:spPr bwMode="auto">
        <a:xfrm>
          <a:off x="3606800" y="7373187"/>
          <a:ext cx="698500" cy="11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231370</xdr:rowOff>
    </xdr:from>
    <xdr:to>
      <xdr:col>18</xdr:col>
      <xdr:colOff>177800</xdr:colOff>
      <xdr:row>37</xdr:row>
      <xdr:rowOff>248487</xdr:rowOff>
    </xdr:to>
    <xdr:cxnSp macro="">
      <xdr:nvCxnSpPr>
        <xdr:cNvPr id="119" name="直線コネクタ 118"/>
        <xdr:cNvCxnSpPr/>
      </xdr:nvCxnSpPr>
      <xdr:spPr bwMode="auto">
        <a:xfrm>
          <a:off x="2908300" y="7356070"/>
          <a:ext cx="698500" cy="17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222852</xdr:rowOff>
    </xdr:from>
    <xdr:to>
      <xdr:col>29</xdr:col>
      <xdr:colOff>177800</xdr:colOff>
      <xdr:row>37</xdr:row>
      <xdr:rowOff>324452</xdr:rowOff>
    </xdr:to>
    <xdr:sp macro="" textlink="">
      <xdr:nvSpPr>
        <xdr:cNvPr id="129" name="楕円 128"/>
        <xdr:cNvSpPr/>
      </xdr:nvSpPr>
      <xdr:spPr bwMode="auto">
        <a:xfrm>
          <a:off x="5600700" y="734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215898</xdr:rowOff>
    </xdr:from>
    <xdr:to>
      <xdr:col>26</xdr:col>
      <xdr:colOff>101600</xdr:colOff>
      <xdr:row>37</xdr:row>
      <xdr:rowOff>317498</xdr:rowOff>
    </xdr:to>
    <xdr:sp macro="" textlink="">
      <xdr:nvSpPr>
        <xdr:cNvPr id="131" name="楕円 130"/>
        <xdr:cNvSpPr/>
      </xdr:nvSpPr>
      <xdr:spPr bwMode="auto">
        <a:xfrm>
          <a:off x="4953000" y="734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302275</xdr:rowOff>
    </xdr:from>
    <xdr:ext cx="736600" cy="259045"/>
    <xdr:sp macro="" textlink="">
      <xdr:nvSpPr>
        <xdr:cNvPr id="132" name="テキスト ボックス 131"/>
        <xdr:cNvSpPr txBox="1"/>
      </xdr:nvSpPr>
      <xdr:spPr>
        <a:xfrm>
          <a:off x="4622800" y="742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209126</xdr:rowOff>
    </xdr:from>
    <xdr:to>
      <xdr:col>22</xdr:col>
      <xdr:colOff>165100</xdr:colOff>
      <xdr:row>37</xdr:row>
      <xdr:rowOff>310726</xdr:rowOff>
    </xdr:to>
    <xdr:sp macro="" textlink="">
      <xdr:nvSpPr>
        <xdr:cNvPr id="133" name="楕円 132"/>
        <xdr:cNvSpPr/>
      </xdr:nvSpPr>
      <xdr:spPr bwMode="auto">
        <a:xfrm>
          <a:off x="4254500" y="733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295503</xdr:rowOff>
    </xdr:from>
    <xdr:ext cx="762000" cy="259045"/>
    <xdr:sp macro="" textlink="">
      <xdr:nvSpPr>
        <xdr:cNvPr id="134" name="テキスト ボックス 133"/>
        <xdr:cNvSpPr txBox="1"/>
      </xdr:nvSpPr>
      <xdr:spPr>
        <a:xfrm>
          <a:off x="3924300" y="74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197687</xdr:rowOff>
    </xdr:from>
    <xdr:to>
      <xdr:col>19</xdr:col>
      <xdr:colOff>38100</xdr:colOff>
      <xdr:row>37</xdr:row>
      <xdr:rowOff>299287</xdr:rowOff>
    </xdr:to>
    <xdr:sp macro="" textlink="">
      <xdr:nvSpPr>
        <xdr:cNvPr id="135" name="楕円 134"/>
        <xdr:cNvSpPr/>
      </xdr:nvSpPr>
      <xdr:spPr bwMode="auto">
        <a:xfrm>
          <a:off x="3556000" y="7322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284064</xdr:rowOff>
    </xdr:from>
    <xdr:ext cx="762000" cy="259045"/>
    <xdr:sp macro="" textlink="">
      <xdr:nvSpPr>
        <xdr:cNvPr id="136" name="テキスト ボックス 135"/>
        <xdr:cNvSpPr txBox="1"/>
      </xdr:nvSpPr>
      <xdr:spPr>
        <a:xfrm>
          <a:off x="3225800" y="740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180570</xdr:rowOff>
    </xdr:from>
    <xdr:to>
      <xdr:col>15</xdr:col>
      <xdr:colOff>101600</xdr:colOff>
      <xdr:row>37</xdr:row>
      <xdr:rowOff>282170</xdr:rowOff>
    </xdr:to>
    <xdr:sp macro="" textlink="">
      <xdr:nvSpPr>
        <xdr:cNvPr id="137" name="楕円 136"/>
        <xdr:cNvSpPr/>
      </xdr:nvSpPr>
      <xdr:spPr bwMode="auto">
        <a:xfrm>
          <a:off x="2857500" y="730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266947</xdr:rowOff>
    </xdr:from>
    <xdr:ext cx="762000" cy="259045"/>
    <xdr:sp macro="" textlink="">
      <xdr:nvSpPr>
        <xdr:cNvPr id="138" name="テキスト ボックス 137"/>
        <xdr:cNvSpPr txBox="1"/>
      </xdr:nvSpPr>
      <xdr:spPr>
        <a:xfrm>
          <a:off x="2527300" y="739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143345</xdr:rowOff>
    </xdr:from>
    <xdr:to>
      <xdr:col>24</xdr:col>
      <xdr:colOff>63500</xdr:colOff>
      <xdr:row>32</xdr:row>
      <xdr:rowOff>10427</xdr:rowOff>
    </xdr:to>
    <xdr:cxnSp macro="">
      <xdr:nvCxnSpPr>
        <xdr:cNvPr id="61" name="直線コネクタ 60"/>
        <xdr:cNvCxnSpPr/>
      </xdr:nvCxnSpPr>
      <xdr:spPr>
        <a:xfrm flipV="1">
          <a:off x="3797300" y="5458295"/>
          <a:ext cx="838200" cy="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10427</xdr:rowOff>
    </xdr:from>
    <xdr:to>
      <xdr:col>19</xdr:col>
      <xdr:colOff>177800</xdr:colOff>
      <xdr:row>32</xdr:row>
      <xdr:rowOff>56515</xdr:rowOff>
    </xdr:to>
    <xdr:cxnSp macro="">
      <xdr:nvCxnSpPr>
        <xdr:cNvPr id="64" name="直線コネクタ 63"/>
        <xdr:cNvCxnSpPr/>
      </xdr:nvCxnSpPr>
      <xdr:spPr>
        <a:xfrm flipV="1">
          <a:off x="2908300" y="5496827"/>
          <a:ext cx="8890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56515</xdr:rowOff>
    </xdr:from>
    <xdr:to>
      <xdr:col>15</xdr:col>
      <xdr:colOff>50800</xdr:colOff>
      <xdr:row>32</xdr:row>
      <xdr:rowOff>96228</xdr:rowOff>
    </xdr:to>
    <xdr:cxnSp macro="">
      <xdr:nvCxnSpPr>
        <xdr:cNvPr id="67" name="直線コネクタ 66"/>
        <xdr:cNvCxnSpPr/>
      </xdr:nvCxnSpPr>
      <xdr:spPr>
        <a:xfrm flipV="1">
          <a:off x="2019300" y="5542915"/>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72479</xdr:rowOff>
    </xdr:from>
    <xdr:to>
      <xdr:col>10</xdr:col>
      <xdr:colOff>114300</xdr:colOff>
      <xdr:row>32</xdr:row>
      <xdr:rowOff>96228</xdr:rowOff>
    </xdr:to>
    <xdr:cxnSp macro="">
      <xdr:nvCxnSpPr>
        <xdr:cNvPr id="70" name="直線コネクタ 69"/>
        <xdr:cNvCxnSpPr/>
      </xdr:nvCxnSpPr>
      <xdr:spPr>
        <a:xfrm>
          <a:off x="1130300" y="5558879"/>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92545</xdr:rowOff>
    </xdr:from>
    <xdr:to>
      <xdr:col>24</xdr:col>
      <xdr:colOff>114300</xdr:colOff>
      <xdr:row>32</xdr:row>
      <xdr:rowOff>22695</xdr:rowOff>
    </xdr:to>
    <xdr:sp macro="" textlink="">
      <xdr:nvSpPr>
        <xdr:cNvPr id="80" name="楕円 79"/>
        <xdr:cNvSpPr/>
      </xdr:nvSpPr>
      <xdr:spPr>
        <a:xfrm>
          <a:off x="4584700" y="54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115422</xdr:rowOff>
    </xdr:from>
    <xdr:ext cx="599010" cy="259045"/>
    <xdr:sp macro="" textlink="">
      <xdr:nvSpPr>
        <xdr:cNvPr id="81" name="人件費該当値テキスト"/>
        <xdr:cNvSpPr txBox="1"/>
      </xdr:nvSpPr>
      <xdr:spPr>
        <a:xfrm>
          <a:off x="4686300" y="525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131077</xdr:rowOff>
    </xdr:from>
    <xdr:to>
      <xdr:col>20</xdr:col>
      <xdr:colOff>38100</xdr:colOff>
      <xdr:row>32</xdr:row>
      <xdr:rowOff>61227</xdr:rowOff>
    </xdr:to>
    <xdr:sp macro="" textlink="">
      <xdr:nvSpPr>
        <xdr:cNvPr id="82" name="楕円 81"/>
        <xdr:cNvSpPr/>
      </xdr:nvSpPr>
      <xdr:spPr>
        <a:xfrm>
          <a:off x="3746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77754</xdr:rowOff>
    </xdr:from>
    <xdr:ext cx="599010" cy="259045"/>
    <xdr:sp macro="" textlink="">
      <xdr:nvSpPr>
        <xdr:cNvPr id="83" name="テキスト ボックス 82"/>
        <xdr:cNvSpPr txBox="1"/>
      </xdr:nvSpPr>
      <xdr:spPr>
        <a:xfrm>
          <a:off x="3497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5715</xdr:rowOff>
    </xdr:from>
    <xdr:to>
      <xdr:col>15</xdr:col>
      <xdr:colOff>101600</xdr:colOff>
      <xdr:row>32</xdr:row>
      <xdr:rowOff>107315</xdr:rowOff>
    </xdr:to>
    <xdr:sp macro="" textlink="">
      <xdr:nvSpPr>
        <xdr:cNvPr id="84" name="楕円 83"/>
        <xdr:cNvSpPr/>
      </xdr:nvSpPr>
      <xdr:spPr>
        <a:xfrm>
          <a:off x="2857500" y="54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123842</xdr:rowOff>
    </xdr:from>
    <xdr:ext cx="599010" cy="259045"/>
    <xdr:sp macro="" textlink="">
      <xdr:nvSpPr>
        <xdr:cNvPr id="85" name="テキスト ボックス 84"/>
        <xdr:cNvSpPr txBox="1"/>
      </xdr:nvSpPr>
      <xdr:spPr>
        <a:xfrm>
          <a:off x="2608795" y="526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45428</xdr:rowOff>
    </xdr:from>
    <xdr:to>
      <xdr:col>10</xdr:col>
      <xdr:colOff>165100</xdr:colOff>
      <xdr:row>32</xdr:row>
      <xdr:rowOff>147028</xdr:rowOff>
    </xdr:to>
    <xdr:sp macro="" textlink="">
      <xdr:nvSpPr>
        <xdr:cNvPr id="86" name="楕円 85"/>
        <xdr:cNvSpPr/>
      </xdr:nvSpPr>
      <xdr:spPr>
        <a:xfrm>
          <a:off x="1968500" y="55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163555</xdr:rowOff>
    </xdr:from>
    <xdr:ext cx="599010" cy="259045"/>
    <xdr:sp macro="" textlink="">
      <xdr:nvSpPr>
        <xdr:cNvPr id="87" name="テキスト ボックス 86"/>
        <xdr:cNvSpPr txBox="1"/>
      </xdr:nvSpPr>
      <xdr:spPr>
        <a:xfrm>
          <a:off x="1719795" y="530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21679</xdr:rowOff>
    </xdr:from>
    <xdr:to>
      <xdr:col>6</xdr:col>
      <xdr:colOff>38100</xdr:colOff>
      <xdr:row>32</xdr:row>
      <xdr:rowOff>123279</xdr:rowOff>
    </xdr:to>
    <xdr:sp macro="" textlink="">
      <xdr:nvSpPr>
        <xdr:cNvPr id="88" name="楕円 87"/>
        <xdr:cNvSpPr/>
      </xdr:nvSpPr>
      <xdr:spPr>
        <a:xfrm>
          <a:off x="1079500" y="55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139806</xdr:rowOff>
    </xdr:from>
    <xdr:ext cx="599010" cy="259045"/>
    <xdr:sp macro="" textlink="">
      <xdr:nvSpPr>
        <xdr:cNvPr id="89" name="テキスト ボックス 88"/>
        <xdr:cNvSpPr txBox="1"/>
      </xdr:nvSpPr>
      <xdr:spPr>
        <a:xfrm>
          <a:off x="830795" y="528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50774</xdr:rowOff>
    </xdr:from>
    <xdr:to>
      <xdr:col>24</xdr:col>
      <xdr:colOff>63500</xdr:colOff>
      <xdr:row>55</xdr:row>
      <xdr:rowOff>73685</xdr:rowOff>
    </xdr:to>
    <xdr:cxnSp macro="">
      <xdr:nvCxnSpPr>
        <xdr:cNvPr id="119" name="直線コネクタ 118"/>
        <xdr:cNvCxnSpPr/>
      </xdr:nvCxnSpPr>
      <xdr:spPr>
        <a:xfrm>
          <a:off x="3797300" y="9480524"/>
          <a:ext cx="8382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50774</xdr:rowOff>
    </xdr:from>
    <xdr:to>
      <xdr:col>19</xdr:col>
      <xdr:colOff>177800</xdr:colOff>
      <xdr:row>55</xdr:row>
      <xdr:rowOff>79540</xdr:rowOff>
    </xdr:to>
    <xdr:cxnSp macro="">
      <xdr:nvCxnSpPr>
        <xdr:cNvPr id="122" name="直線コネクタ 121"/>
        <xdr:cNvCxnSpPr/>
      </xdr:nvCxnSpPr>
      <xdr:spPr>
        <a:xfrm flipV="1">
          <a:off x="2908300" y="948052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79540</xdr:rowOff>
    </xdr:from>
    <xdr:to>
      <xdr:col>15</xdr:col>
      <xdr:colOff>50800</xdr:colOff>
      <xdr:row>56</xdr:row>
      <xdr:rowOff>9411</xdr:rowOff>
    </xdr:to>
    <xdr:cxnSp macro="">
      <xdr:nvCxnSpPr>
        <xdr:cNvPr id="125" name="直線コネクタ 124"/>
        <xdr:cNvCxnSpPr/>
      </xdr:nvCxnSpPr>
      <xdr:spPr>
        <a:xfrm flipV="1">
          <a:off x="2019300" y="9509290"/>
          <a:ext cx="889000" cy="10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9411</xdr:rowOff>
    </xdr:from>
    <xdr:to>
      <xdr:col>10</xdr:col>
      <xdr:colOff>114300</xdr:colOff>
      <xdr:row>56</xdr:row>
      <xdr:rowOff>109817</xdr:rowOff>
    </xdr:to>
    <xdr:cxnSp macro="">
      <xdr:nvCxnSpPr>
        <xdr:cNvPr id="128" name="直線コネクタ 127"/>
        <xdr:cNvCxnSpPr/>
      </xdr:nvCxnSpPr>
      <xdr:spPr>
        <a:xfrm flipV="1">
          <a:off x="1130300" y="9610611"/>
          <a:ext cx="8890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22885</xdr:rowOff>
    </xdr:from>
    <xdr:to>
      <xdr:col>24</xdr:col>
      <xdr:colOff>114300</xdr:colOff>
      <xdr:row>55</xdr:row>
      <xdr:rowOff>124485</xdr:rowOff>
    </xdr:to>
    <xdr:sp macro="" textlink="">
      <xdr:nvSpPr>
        <xdr:cNvPr id="138" name="楕円 137"/>
        <xdr:cNvSpPr/>
      </xdr:nvSpPr>
      <xdr:spPr>
        <a:xfrm>
          <a:off x="4584700" y="94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45762</xdr:rowOff>
    </xdr:from>
    <xdr:ext cx="534377" cy="259045"/>
    <xdr:sp macro="" textlink="">
      <xdr:nvSpPr>
        <xdr:cNvPr id="139" name="物件費該当値テキスト"/>
        <xdr:cNvSpPr txBox="1"/>
      </xdr:nvSpPr>
      <xdr:spPr>
        <a:xfrm>
          <a:off x="4686300" y="93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171424</xdr:rowOff>
    </xdr:from>
    <xdr:to>
      <xdr:col>20</xdr:col>
      <xdr:colOff>38100</xdr:colOff>
      <xdr:row>55</xdr:row>
      <xdr:rowOff>101574</xdr:rowOff>
    </xdr:to>
    <xdr:sp macro="" textlink="">
      <xdr:nvSpPr>
        <xdr:cNvPr id="140" name="楕円 139"/>
        <xdr:cNvSpPr/>
      </xdr:nvSpPr>
      <xdr:spPr>
        <a:xfrm>
          <a:off x="3746500" y="94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118101</xdr:rowOff>
    </xdr:from>
    <xdr:ext cx="534377" cy="259045"/>
    <xdr:sp macro="" textlink="">
      <xdr:nvSpPr>
        <xdr:cNvPr id="141" name="テキスト ボックス 140"/>
        <xdr:cNvSpPr txBox="1"/>
      </xdr:nvSpPr>
      <xdr:spPr>
        <a:xfrm>
          <a:off x="3530111" y="92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28740</xdr:rowOff>
    </xdr:from>
    <xdr:to>
      <xdr:col>15</xdr:col>
      <xdr:colOff>101600</xdr:colOff>
      <xdr:row>55</xdr:row>
      <xdr:rowOff>130340</xdr:rowOff>
    </xdr:to>
    <xdr:sp macro="" textlink="">
      <xdr:nvSpPr>
        <xdr:cNvPr id="142" name="楕円 141"/>
        <xdr:cNvSpPr/>
      </xdr:nvSpPr>
      <xdr:spPr>
        <a:xfrm>
          <a:off x="2857500" y="94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146867</xdr:rowOff>
    </xdr:from>
    <xdr:ext cx="534377" cy="259045"/>
    <xdr:sp macro="" textlink="">
      <xdr:nvSpPr>
        <xdr:cNvPr id="143" name="テキスト ボックス 142"/>
        <xdr:cNvSpPr txBox="1"/>
      </xdr:nvSpPr>
      <xdr:spPr>
        <a:xfrm>
          <a:off x="2641111" y="92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130061</xdr:rowOff>
    </xdr:from>
    <xdr:to>
      <xdr:col>10</xdr:col>
      <xdr:colOff>165100</xdr:colOff>
      <xdr:row>56</xdr:row>
      <xdr:rowOff>60211</xdr:rowOff>
    </xdr:to>
    <xdr:sp macro="" textlink="">
      <xdr:nvSpPr>
        <xdr:cNvPr id="144" name="楕円 143"/>
        <xdr:cNvSpPr/>
      </xdr:nvSpPr>
      <xdr:spPr>
        <a:xfrm>
          <a:off x="1968500" y="95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76738</xdr:rowOff>
    </xdr:from>
    <xdr:ext cx="534377" cy="259045"/>
    <xdr:sp macro="" textlink="">
      <xdr:nvSpPr>
        <xdr:cNvPr id="145" name="テキスト ボックス 144"/>
        <xdr:cNvSpPr txBox="1"/>
      </xdr:nvSpPr>
      <xdr:spPr>
        <a:xfrm>
          <a:off x="1752111" y="93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59017</xdr:rowOff>
    </xdr:from>
    <xdr:to>
      <xdr:col>6</xdr:col>
      <xdr:colOff>38100</xdr:colOff>
      <xdr:row>56</xdr:row>
      <xdr:rowOff>160617</xdr:rowOff>
    </xdr:to>
    <xdr:sp macro="" textlink="">
      <xdr:nvSpPr>
        <xdr:cNvPr id="146" name="楕円 145"/>
        <xdr:cNvSpPr/>
      </xdr:nvSpPr>
      <xdr:spPr>
        <a:xfrm>
          <a:off x="1079500" y="96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151744</xdr:rowOff>
    </xdr:from>
    <xdr:ext cx="534377" cy="259045"/>
    <xdr:sp macro="" textlink="">
      <xdr:nvSpPr>
        <xdr:cNvPr id="147" name="テキスト ボックス 146"/>
        <xdr:cNvSpPr txBox="1"/>
      </xdr:nvSpPr>
      <xdr:spPr>
        <a:xfrm>
          <a:off x="863111" y="97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14694</xdr:rowOff>
    </xdr:from>
    <xdr:to>
      <xdr:col>24</xdr:col>
      <xdr:colOff>63500</xdr:colOff>
      <xdr:row>78</xdr:row>
      <xdr:rowOff>14923</xdr:rowOff>
    </xdr:to>
    <xdr:cxnSp macro="">
      <xdr:nvCxnSpPr>
        <xdr:cNvPr id="176" name="直線コネクタ 175"/>
        <xdr:cNvCxnSpPr/>
      </xdr:nvCxnSpPr>
      <xdr:spPr>
        <a:xfrm flipV="1">
          <a:off x="3797300" y="1338779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14923</xdr:rowOff>
    </xdr:from>
    <xdr:to>
      <xdr:col>19</xdr:col>
      <xdr:colOff>177800</xdr:colOff>
      <xdr:row>78</xdr:row>
      <xdr:rowOff>14960</xdr:rowOff>
    </xdr:to>
    <xdr:cxnSp macro="">
      <xdr:nvCxnSpPr>
        <xdr:cNvPr id="179" name="直線コネクタ 178"/>
        <xdr:cNvCxnSpPr/>
      </xdr:nvCxnSpPr>
      <xdr:spPr>
        <a:xfrm flipV="1">
          <a:off x="2908300" y="1338802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2197</xdr:rowOff>
    </xdr:from>
    <xdr:to>
      <xdr:col>15</xdr:col>
      <xdr:colOff>50800</xdr:colOff>
      <xdr:row>78</xdr:row>
      <xdr:rowOff>14960</xdr:rowOff>
    </xdr:to>
    <xdr:cxnSp macro="">
      <xdr:nvCxnSpPr>
        <xdr:cNvPr id="182" name="直線コネクタ 181"/>
        <xdr:cNvCxnSpPr/>
      </xdr:nvCxnSpPr>
      <xdr:spPr>
        <a:xfrm>
          <a:off x="2019300" y="13375297"/>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2197</xdr:rowOff>
    </xdr:from>
    <xdr:to>
      <xdr:col>10</xdr:col>
      <xdr:colOff>114300</xdr:colOff>
      <xdr:row>78</xdr:row>
      <xdr:rowOff>17438</xdr:rowOff>
    </xdr:to>
    <xdr:cxnSp macro="">
      <xdr:nvCxnSpPr>
        <xdr:cNvPr id="185" name="直線コネクタ 184"/>
        <xdr:cNvCxnSpPr/>
      </xdr:nvCxnSpPr>
      <xdr:spPr>
        <a:xfrm flipV="1">
          <a:off x="1130300" y="13375297"/>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135344</xdr:rowOff>
    </xdr:from>
    <xdr:to>
      <xdr:col>24</xdr:col>
      <xdr:colOff>114300</xdr:colOff>
      <xdr:row>78</xdr:row>
      <xdr:rowOff>65494</xdr:rowOff>
    </xdr:to>
    <xdr:sp macro="" textlink="">
      <xdr:nvSpPr>
        <xdr:cNvPr id="195" name="楕円 194"/>
        <xdr:cNvSpPr/>
      </xdr:nvSpPr>
      <xdr:spPr>
        <a:xfrm>
          <a:off x="45847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158221</xdr:rowOff>
    </xdr:from>
    <xdr:ext cx="534377" cy="259045"/>
    <xdr:sp macro="" textlink="">
      <xdr:nvSpPr>
        <xdr:cNvPr id="196" name="維持補修費該当値テキスト"/>
        <xdr:cNvSpPr txBox="1"/>
      </xdr:nvSpPr>
      <xdr:spPr>
        <a:xfrm>
          <a:off x="4686300" y="131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135573</xdr:rowOff>
    </xdr:from>
    <xdr:to>
      <xdr:col>20</xdr:col>
      <xdr:colOff>38100</xdr:colOff>
      <xdr:row>78</xdr:row>
      <xdr:rowOff>65723</xdr:rowOff>
    </xdr:to>
    <xdr:sp macro="" textlink="">
      <xdr:nvSpPr>
        <xdr:cNvPr id="197" name="楕円 196"/>
        <xdr:cNvSpPr/>
      </xdr:nvSpPr>
      <xdr:spPr>
        <a:xfrm>
          <a:off x="3746500" y="133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82250</xdr:rowOff>
    </xdr:from>
    <xdr:ext cx="534377" cy="259045"/>
    <xdr:sp macro="" textlink="">
      <xdr:nvSpPr>
        <xdr:cNvPr id="198" name="テキスト ボックス 197"/>
        <xdr:cNvSpPr txBox="1"/>
      </xdr:nvSpPr>
      <xdr:spPr>
        <a:xfrm>
          <a:off x="3530111" y="131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135610</xdr:rowOff>
    </xdr:from>
    <xdr:to>
      <xdr:col>15</xdr:col>
      <xdr:colOff>101600</xdr:colOff>
      <xdr:row>78</xdr:row>
      <xdr:rowOff>65760</xdr:rowOff>
    </xdr:to>
    <xdr:sp macro="" textlink="">
      <xdr:nvSpPr>
        <xdr:cNvPr id="199" name="楕円 198"/>
        <xdr:cNvSpPr/>
      </xdr:nvSpPr>
      <xdr:spPr>
        <a:xfrm>
          <a:off x="2857500" y="133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82287</xdr:rowOff>
    </xdr:from>
    <xdr:ext cx="534377" cy="259045"/>
    <xdr:sp macro="" textlink="">
      <xdr:nvSpPr>
        <xdr:cNvPr id="200" name="テキスト ボックス 199"/>
        <xdr:cNvSpPr txBox="1"/>
      </xdr:nvSpPr>
      <xdr:spPr>
        <a:xfrm>
          <a:off x="2641111" y="131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122847</xdr:rowOff>
    </xdr:from>
    <xdr:to>
      <xdr:col>10</xdr:col>
      <xdr:colOff>165100</xdr:colOff>
      <xdr:row>78</xdr:row>
      <xdr:rowOff>52997</xdr:rowOff>
    </xdr:to>
    <xdr:sp macro="" textlink="">
      <xdr:nvSpPr>
        <xdr:cNvPr id="201" name="楕円 200"/>
        <xdr:cNvSpPr/>
      </xdr:nvSpPr>
      <xdr:spPr>
        <a:xfrm>
          <a:off x="1968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69524</xdr:rowOff>
    </xdr:from>
    <xdr:ext cx="534377" cy="259045"/>
    <xdr:sp macro="" textlink="">
      <xdr:nvSpPr>
        <xdr:cNvPr id="202" name="テキスト ボックス 201"/>
        <xdr:cNvSpPr txBox="1"/>
      </xdr:nvSpPr>
      <xdr:spPr>
        <a:xfrm>
          <a:off x="1752111" y="130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138088</xdr:rowOff>
    </xdr:from>
    <xdr:to>
      <xdr:col>6</xdr:col>
      <xdr:colOff>38100</xdr:colOff>
      <xdr:row>78</xdr:row>
      <xdr:rowOff>68238</xdr:rowOff>
    </xdr:to>
    <xdr:sp macro="" textlink="">
      <xdr:nvSpPr>
        <xdr:cNvPr id="203" name="楕円 202"/>
        <xdr:cNvSpPr/>
      </xdr:nvSpPr>
      <xdr:spPr>
        <a:xfrm>
          <a:off x="1079500" y="13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84765</xdr:rowOff>
    </xdr:from>
    <xdr:ext cx="534377" cy="259045"/>
    <xdr:sp macro="" textlink="">
      <xdr:nvSpPr>
        <xdr:cNvPr id="204" name="テキスト ボックス 203"/>
        <xdr:cNvSpPr txBox="1"/>
      </xdr:nvSpPr>
      <xdr:spPr>
        <a:xfrm>
          <a:off x="863111" y="13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45301</xdr:rowOff>
    </xdr:from>
    <xdr:to>
      <xdr:col>24</xdr:col>
      <xdr:colOff>63500</xdr:colOff>
      <xdr:row>98</xdr:row>
      <xdr:rowOff>73749</xdr:rowOff>
    </xdr:to>
    <xdr:cxnSp macro="">
      <xdr:nvCxnSpPr>
        <xdr:cNvPr id="234" name="直線コネクタ 233"/>
        <xdr:cNvCxnSpPr/>
      </xdr:nvCxnSpPr>
      <xdr:spPr>
        <a:xfrm>
          <a:off x="3797300" y="16847401"/>
          <a:ext cx="8382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45301</xdr:rowOff>
    </xdr:from>
    <xdr:to>
      <xdr:col>19</xdr:col>
      <xdr:colOff>177800</xdr:colOff>
      <xdr:row>98</xdr:row>
      <xdr:rowOff>121729</xdr:rowOff>
    </xdr:to>
    <xdr:cxnSp macro="">
      <xdr:nvCxnSpPr>
        <xdr:cNvPr id="237" name="直線コネクタ 236"/>
        <xdr:cNvCxnSpPr/>
      </xdr:nvCxnSpPr>
      <xdr:spPr>
        <a:xfrm flipV="1">
          <a:off x="2908300" y="16847401"/>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56604</xdr:rowOff>
    </xdr:from>
    <xdr:to>
      <xdr:col>15</xdr:col>
      <xdr:colOff>50800</xdr:colOff>
      <xdr:row>98</xdr:row>
      <xdr:rowOff>121729</xdr:rowOff>
    </xdr:to>
    <xdr:cxnSp macro="">
      <xdr:nvCxnSpPr>
        <xdr:cNvPr id="240" name="直線コネクタ 239"/>
        <xdr:cNvCxnSpPr/>
      </xdr:nvCxnSpPr>
      <xdr:spPr>
        <a:xfrm>
          <a:off x="2019300" y="16858704"/>
          <a:ext cx="889000" cy="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56604</xdr:rowOff>
    </xdr:from>
    <xdr:to>
      <xdr:col>10</xdr:col>
      <xdr:colOff>114300</xdr:colOff>
      <xdr:row>98</xdr:row>
      <xdr:rowOff>142570</xdr:rowOff>
    </xdr:to>
    <xdr:cxnSp macro="">
      <xdr:nvCxnSpPr>
        <xdr:cNvPr id="243" name="直線コネクタ 242"/>
        <xdr:cNvCxnSpPr/>
      </xdr:nvCxnSpPr>
      <xdr:spPr>
        <a:xfrm flipV="1">
          <a:off x="1130300" y="16858704"/>
          <a:ext cx="889000" cy="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22949</xdr:rowOff>
    </xdr:from>
    <xdr:to>
      <xdr:col>24</xdr:col>
      <xdr:colOff>114300</xdr:colOff>
      <xdr:row>98</xdr:row>
      <xdr:rowOff>124549</xdr:rowOff>
    </xdr:to>
    <xdr:sp macro="" textlink="">
      <xdr:nvSpPr>
        <xdr:cNvPr id="253" name="楕円 252"/>
        <xdr:cNvSpPr/>
      </xdr:nvSpPr>
      <xdr:spPr>
        <a:xfrm>
          <a:off x="45847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1376</xdr:rowOff>
    </xdr:from>
    <xdr:ext cx="534377" cy="259045"/>
    <xdr:sp macro="" textlink="">
      <xdr:nvSpPr>
        <xdr:cNvPr id="254" name="扶助費該当値テキスト"/>
        <xdr:cNvSpPr txBox="1"/>
      </xdr:nvSpPr>
      <xdr:spPr>
        <a:xfrm>
          <a:off x="4686300" y="168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165951</xdr:rowOff>
    </xdr:from>
    <xdr:to>
      <xdr:col>20</xdr:col>
      <xdr:colOff>38100</xdr:colOff>
      <xdr:row>98</xdr:row>
      <xdr:rowOff>96101</xdr:rowOff>
    </xdr:to>
    <xdr:sp macro="" textlink="">
      <xdr:nvSpPr>
        <xdr:cNvPr id="255" name="楕円 254"/>
        <xdr:cNvSpPr/>
      </xdr:nvSpPr>
      <xdr:spPr>
        <a:xfrm>
          <a:off x="3746500" y="16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87228</xdr:rowOff>
    </xdr:from>
    <xdr:ext cx="534377" cy="259045"/>
    <xdr:sp macro="" textlink="">
      <xdr:nvSpPr>
        <xdr:cNvPr id="256" name="テキスト ボックス 255"/>
        <xdr:cNvSpPr txBox="1"/>
      </xdr:nvSpPr>
      <xdr:spPr>
        <a:xfrm>
          <a:off x="3530111" y="168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70929</xdr:rowOff>
    </xdr:from>
    <xdr:to>
      <xdr:col>15</xdr:col>
      <xdr:colOff>101600</xdr:colOff>
      <xdr:row>99</xdr:row>
      <xdr:rowOff>1079</xdr:rowOff>
    </xdr:to>
    <xdr:sp macro="" textlink="">
      <xdr:nvSpPr>
        <xdr:cNvPr id="257" name="楕円 256"/>
        <xdr:cNvSpPr/>
      </xdr:nvSpPr>
      <xdr:spPr>
        <a:xfrm>
          <a:off x="2857500" y="16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163656</xdr:rowOff>
    </xdr:from>
    <xdr:ext cx="534377" cy="259045"/>
    <xdr:sp macro="" textlink="">
      <xdr:nvSpPr>
        <xdr:cNvPr id="258" name="テキスト ボックス 257"/>
        <xdr:cNvSpPr txBox="1"/>
      </xdr:nvSpPr>
      <xdr:spPr>
        <a:xfrm>
          <a:off x="2641111" y="169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5804</xdr:rowOff>
    </xdr:from>
    <xdr:to>
      <xdr:col>10</xdr:col>
      <xdr:colOff>165100</xdr:colOff>
      <xdr:row>98</xdr:row>
      <xdr:rowOff>107404</xdr:rowOff>
    </xdr:to>
    <xdr:sp macro="" textlink="">
      <xdr:nvSpPr>
        <xdr:cNvPr id="259" name="楕円 258"/>
        <xdr:cNvSpPr/>
      </xdr:nvSpPr>
      <xdr:spPr>
        <a:xfrm>
          <a:off x="1968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98531</xdr:rowOff>
    </xdr:from>
    <xdr:ext cx="534377" cy="259045"/>
    <xdr:sp macro="" textlink="">
      <xdr:nvSpPr>
        <xdr:cNvPr id="260" name="テキスト ボックス 259"/>
        <xdr:cNvSpPr txBox="1"/>
      </xdr:nvSpPr>
      <xdr:spPr>
        <a:xfrm>
          <a:off x="1752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91770</xdr:rowOff>
    </xdr:from>
    <xdr:to>
      <xdr:col>6</xdr:col>
      <xdr:colOff>38100</xdr:colOff>
      <xdr:row>99</xdr:row>
      <xdr:rowOff>21920</xdr:rowOff>
    </xdr:to>
    <xdr:sp macro="" textlink="">
      <xdr:nvSpPr>
        <xdr:cNvPr id="261" name="楕円 260"/>
        <xdr:cNvSpPr/>
      </xdr:nvSpPr>
      <xdr:spPr>
        <a:xfrm>
          <a:off x="1079500" y="168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13047</xdr:rowOff>
    </xdr:from>
    <xdr:ext cx="534377" cy="259045"/>
    <xdr:sp macro="" textlink="">
      <xdr:nvSpPr>
        <xdr:cNvPr id="262" name="テキスト ボックス 261"/>
        <xdr:cNvSpPr txBox="1"/>
      </xdr:nvSpPr>
      <xdr:spPr>
        <a:xfrm>
          <a:off x="863111" y="169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47696</xdr:rowOff>
    </xdr:from>
    <xdr:to>
      <xdr:col>55</xdr:col>
      <xdr:colOff>0</xdr:colOff>
      <xdr:row>36</xdr:row>
      <xdr:rowOff>82291</xdr:rowOff>
    </xdr:to>
    <xdr:cxnSp macro="">
      <xdr:nvCxnSpPr>
        <xdr:cNvPr id="291" name="直線コネクタ 290"/>
        <xdr:cNvCxnSpPr/>
      </xdr:nvCxnSpPr>
      <xdr:spPr>
        <a:xfrm flipV="1">
          <a:off x="9639300" y="6219896"/>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70777</xdr:rowOff>
    </xdr:from>
    <xdr:to>
      <xdr:col>50</xdr:col>
      <xdr:colOff>114300</xdr:colOff>
      <xdr:row>36</xdr:row>
      <xdr:rowOff>82291</xdr:rowOff>
    </xdr:to>
    <xdr:cxnSp macro="">
      <xdr:nvCxnSpPr>
        <xdr:cNvPr id="294" name="直線コネクタ 293"/>
        <xdr:cNvCxnSpPr/>
      </xdr:nvCxnSpPr>
      <xdr:spPr>
        <a:xfrm>
          <a:off x="8750300" y="6242977"/>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66997</xdr:rowOff>
    </xdr:from>
    <xdr:to>
      <xdr:col>45</xdr:col>
      <xdr:colOff>177800</xdr:colOff>
      <xdr:row>36</xdr:row>
      <xdr:rowOff>70777</xdr:rowOff>
    </xdr:to>
    <xdr:cxnSp macro="">
      <xdr:nvCxnSpPr>
        <xdr:cNvPr id="297" name="直線コネクタ 296"/>
        <xdr:cNvCxnSpPr/>
      </xdr:nvCxnSpPr>
      <xdr:spPr>
        <a:xfrm>
          <a:off x="7861300" y="6239197"/>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63881</xdr:rowOff>
    </xdr:from>
    <xdr:to>
      <xdr:col>41</xdr:col>
      <xdr:colOff>50800</xdr:colOff>
      <xdr:row>36</xdr:row>
      <xdr:rowOff>66997</xdr:rowOff>
    </xdr:to>
    <xdr:cxnSp macro="">
      <xdr:nvCxnSpPr>
        <xdr:cNvPr id="300" name="直線コネクタ 299"/>
        <xdr:cNvCxnSpPr/>
      </xdr:nvCxnSpPr>
      <xdr:spPr>
        <a:xfrm>
          <a:off x="6972300" y="6236081"/>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168346</xdr:rowOff>
    </xdr:from>
    <xdr:to>
      <xdr:col>55</xdr:col>
      <xdr:colOff>50800</xdr:colOff>
      <xdr:row>36</xdr:row>
      <xdr:rowOff>98496</xdr:rowOff>
    </xdr:to>
    <xdr:sp macro="" textlink="">
      <xdr:nvSpPr>
        <xdr:cNvPr id="310" name="楕円 309"/>
        <xdr:cNvSpPr/>
      </xdr:nvSpPr>
      <xdr:spPr>
        <a:xfrm>
          <a:off x="10426700" y="61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146773</xdr:rowOff>
    </xdr:from>
    <xdr:ext cx="534377" cy="259045"/>
    <xdr:sp macro="" textlink="">
      <xdr:nvSpPr>
        <xdr:cNvPr id="311" name="補助費等該当値テキスト"/>
        <xdr:cNvSpPr txBox="1"/>
      </xdr:nvSpPr>
      <xdr:spPr>
        <a:xfrm>
          <a:off x="10528300" y="61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31491</xdr:rowOff>
    </xdr:from>
    <xdr:to>
      <xdr:col>50</xdr:col>
      <xdr:colOff>165100</xdr:colOff>
      <xdr:row>36</xdr:row>
      <xdr:rowOff>133091</xdr:rowOff>
    </xdr:to>
    <xdr:sp macro="" textlink="">
      <xdr:nvSpPr>
        <xdr:cNvPr id="312" name="楕円 311"/>
        <xdr:cNvSpPr/>
      </xdr:nvSpPr>
      <xdr:spPr>
        <a:xfrm>
          <a:off x="9588500" y="62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124218</xdr:rowOff>
    </xdr:from>
    <xdr:ext cx="534377" cy="259045"/>
    <xdr:sp macro="" textlink="">
      <xdr:nvSpPr>
        <xdr:cNvPr id="313" name="テキスト ボックス 312"/>
        <xdr:cNvSpPr txBox="1"/>
      </xdr:nvSpPr>
      <xdr:spPr>
        <a:xfrm>
          <a:off x="9372111" y="62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19977</xdr:rowOff>
    </xdr:from>
    <xdr:to>
      <xdr:col>46</xdr:col>
      <xdr:colOff>38100</xdr:colOff>
      <xdr:row>36</xdr:row>
      <xdr:rowOff>121577</xdr:rowOff>
    </xdr:to>
    <xdr:sp macro="" textlink="">
      <xdr:nvSpPr>
        <xdr:cNvPr id="314" name="楕円 313"/>
        <xdr:cNvSpPr/>
      </xdr:nvSpPr>
      <xdr:spPr>
        <a:xfrm>
          <a:off x="8699500" y="61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138104</xdr:rowOff>
    </xdr:from>
    <xdr:ext cx="534377" cy="259045"/>
    <xdr:sp macro="" textlink="">
      <xdr:nvSpPr>
        <xdr:cNvPr id="315" name="テキスト ボックス 314"/>
        <xdr:cNvSpPr txBox="1"/>
      </xdr:nvSpPr>
      <xdr:spPr>
        <a:xfrm>
          <a:off x="8483111" y="59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16197</xdr:rowOff>
    </xdr:from>
    <xdr:to>
      <xdr:col>41</xdr:col>
      <xdr:colOff>101600</xdr:colOff>
      <xdr:row>36</xdr:row>
      <xdr:rowOff>117797</xdr:rowOff>
    </xdr:to>
    <xdr:sp macro="" textlink="">
      <xdr:nvSpPr>
        <xdr:cNvPr id="316" name="楕円 315"/>
        <xdr:cNvSpPr/>
      </xdr:nvSpPr>
      <xdr:spPr>
        <a:xfrm>
          <a:off x="7810500" y="61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134324</xdr:rowOff>
    </xdr:from>
    <xdr:ext cx="534377" cy="259045"/>
    <xdr:sp macro="" textlink="">
      <xdr:nvSpPr>
        <xdr:cNvPr id="317" name="テキスト ボックス 316"/>
        <xdr:cNvSpPr txBox="1"/>
      </xdr:nvSpPr>
      <xdr:spPr>
        <a:xfrm>
          <a:off x="7594111" y="59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13081</xdr:rowOff>
    </xdr:from>
    <xdr:to>
      <xdr:col>36</xdr:col>
      <xdr:colOff>165100</xdr:colOff>
      <xdr:row>36</xdr:row>
      <xdr:rowOff>114681</xdr:rowOff>
    </xdr:to>
    <xdr:sp macro="" textlink="">
      <xdr:nvSpPr>
        <xdr:cNvPr id="318" name="楕円 317"/>
        <xdr:cNvSpPr/>
      </xdr:nvSpPr>
      <xdr:spPr>
        <a:xfrm>
          <a:off x="69215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131208</xdr:rowOff>
    </xdr:from>
    <xdr:ext cx="534377" cy="259045"/>
    <xdr:sp macro="" textlink="">
      <xdr:nvSpPr>
        <xdr:cNvPr id="319" name="テキスト ボックス 318"/>
        <xdr:cNvSpPr txBox="1"/>
      </xdr:nvSpPr>
      <xdr:spPr>
        <a:xfrm>
          <a:off x="6705111" y="59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144994</xdr:rowOff>
    </xdr:from>
    <xdr:to>
      <xdr:col>55</xdr:col>
      <xdr:colOff>0</xdr:colOff>
      <xdr:row>56</xdr:row>
      <xdr:rowOff>45265</xdr:rowOff>
    </xdr:to>
    <xdr:cxnSp macro="">
      <xdr:nvCxnSpPr>
        <xdr:cNvPr id="346" name="直線コネクタ 345"/>
        <xdr:cNvCxnSpPr/>
      </xdr:nvCxnSpPr>
      <xdr:spPr>
        <a:xfrm flipV="1">
          <a:off x="9639300" y="9574744"/>
          <a:ext cx="838200" cy="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45265</xdr:rowOff>
    </xdr:from>
    <xdr:to>
      <xdr:col>50</xdr:col>
      <xdr:colOff>114300</xdr:colOff>
      <xdr:row>57</xdr:row>
      <xdr:rowOff>10102</xdr:rowOff>
    </xdr:to>
    <xdr:cxnSp macro="">
      <xdr:nvCxnSpPr>
        <xdr:cNvPr id="349" name="直線コネクタ 348"/>
        <xdr:cNvCxnSpPr/>
      </xdr:nvCxnSpPr>
      <xdr:spPr>
        <a:xfrm flipV="1">
          <a:off x="8750300" y="9646465"/>
          <a:ext cx="889000" cy="1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1589</xdr:rowOff>
    </xdr:from>
    <xdr:to>
      <xdr:col>45</xdr:col>
      <xdr:colOff>177800</xdr:colOff>
      <xdr:row>57</xdr:row>
      <xdr:rowOff>10102</xdr:rowOff>
    </xdr:to>
    <xdr:cxnSp macro="">
      <xdr:nvCxnSpPr>
        <xdr:cNvPr id="352" name="直線コネクタ 351"/>
        <xdr:cNvCxnSpPr/>
      </xdr:nvCxnSpPr>
      <xdr:spPr>
        <a:xfrm>
          <a:off x="7861300" y="9774239"/>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12873</xdr:rowOff>
    </xdr:from>
    <xdr:to>
      <xdr:col>41</xdr:col>
      <xdr:colOff>50800</xdr:colOff>
      <xdr:row>57</xdr:row>
      <xdr:rowOff>1589</xdr:rowOff>
    </xdr:to>
    <xdr:cxnSp macro="">
      <xdr:nvCxnSpPr>
        <xdr:cNvPr id="355" name="直線コネクタ 354"/>
        <xdr:cNvCxnSpPr/>
      </xdr:nvCxnSpPr>
      <xdr:spPr>
        <a:xfrm>
          <a:off x="6972300" y="9614073"/>
          <a:ext cx="889000" cy="16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94194</xdr:rowOff>
    </xdr:from>
    <xdr:to>
      <xdr:col>55</xdr:col>
      <xdr:colOff>50800</xdr:colOff>
      <xdr:row>56</xdr:row>
      <xdr:rowOff>24344</xdr:rowOff>
    </xdr:to>
    <xdr:sp macro="" textlink="">
      <xdr:nvSpPr>
        <xdr:cNvPr id="365" name="楕円 364"/>
        <xdr:cNvSpPr/>
      </xdr:nvSpPr>
      <xdr:spPr>
        <a:xfrm>
          <a:off x="10426700" y="9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117071</xdr:rowOff>
    </xdr:from>
    <xdr:ext cx="599010" cy="259045"/>
    <xdr:sp macro="" textlink="">
      <xdr:nvSpPr>
        <xdr:cNvPr id="366" name="普通建設事業費該当値テキスト"/>
        <xdr:cNvSpPr txBox="1"/>
      </xdr:nvSpPr>
      <xdr:spPr>
        <a:xfrm>
          <a:off x="10528300" y="937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165915</xdr:rowOff>
    </xdr:from>
    <xdr:to>
      <xdr:col>50</xdr:col>
      <xdr:colOff>165100</xdr:colOff>
      <xdr:row>56</xdr:row>
      <xdr:rowOff>96065</xdr:rowOff>
    </xdr:to>
    <xdr:sp macro="" textlink="">
      <xdr:nvSpPr>
        <xdr:cNvPr id="367" name="楕円 366"/>
        <xdr:cNvSpPr/>
      </xdr:nvSpPr>
      <xdr:spPr>
        <a:xfrm>
          <a:off x="95885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112592</xdr:rowOff>
    </xdr:from>
    <xdr:ext cx="534377" cy="259045"/>
    <xdr:sp macro="" textlink="">
      <xdr:nvSpPr>
        <xdr:cNvPr id="368" name="テキスト ボックス 367"/>
        <xdr:cNvSpPr txBox="1"/>
      </xdr:nvSpPr>
      <xdr:spPr>
        <a:xfrm>
          <a:off x="9372111" y="93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130752</xdr:rowOff>
    </xdr:from>
    <xdr:to>
      <xdr:col>46</xdr:col>
      <xdr:colOff>38100</xdr:colOff>
      <xdr:row>57</xdr:row>
      <xdr:rowOff>60902</xdr:rowOff>
    </xdr:to>
    <xdr:sp macro="" textlink="">
      <xdr:nvSpPr>
        <xdr:cNvPr id="369" name="楕円 368"/>
        <xdr:cNvSpPr/>
      </xdr:nvSpPr>
      <xdr:spPr>
        <a:xfrm>
          <a:off x="8699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52029</xdr:rowOff>
    </xdr:from>
    <xdr:ext cx="534377" cy="259045"/>
    <xdr:sp macro="" textlink="">
      <xdr:nvSpPr>
        <xdr:cNvPr id="370" name="テキスト ボックス 369"/>
        <xdr:cNvSpPr txBox="1"/>
      </xdr:nvSpPr>
      <xdr:spPr>
        <a:xfrm>
          <a:off x="8483111" y="98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122239</xdr:rowOff>
    </xdr:from>
    <xdr:to>
      <xdr:col>41</xdr:col>
      <xdr:colOff>101600</xdr:colOff>
      <xdr:row>57</xdr:row>
      <xdr:rowOff>52389</xdr:rowOff>
    </xdr:to>
    <xdr:sp macro="" textlink="">
      <xdr:nvSpPr>
        <xdr:cNvPr id="371" name="楕円 370"/>
        <xdr:cNvSpPr/>
      </xdr:nvSpPr>
      <xdr:spPr>
        <a:xfrm>
          <a:off x="7810500" y="97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43516</xdr:rowOff>
    </xdr:from>
    <xdr:ext cx="534377" cy="259045"/>
    <xdr:sp macro="" textlink="">
      <xdr:nvSpPr>
        <xdr:cNvPr id="372" name="テキスト ボックス 371"/>
        <xdr:cNvSpPr txBox="1"/>
      </xdr:nvSpPr>
      <xdr:spPr>
        <a:xfrm>
          <a:off x="7594111" y="98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133523</xdr:rowOff>
    </xdr:from>
    <xdr:to>
      <xdr:col>36</xdr:col>
      <xdr:colOff>165100</xdr:colOff>
      <xdr:row>56</xdr:row>
      <xdr:rowOff>63673</xdr:rowOff>
    </xdr:to>
    <xdr:sp macro="" textlink="">
      <xdr:nvSpPr>
        <xdr:cNvPr id="373" name="楕円 372"/>
        <xdr:cNvSpPr/>
      </xdr:nvSpPr>
      <xdr:spPr>
        <a:xfrm>
          <a:off x="6921500" y="95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80200</xdr:rowOff>
    </xdr:from>
    <xdr:ext cx="599010" cy="259045"/>
    <xdr:sp macro="" textlink="">
      <xdr:nvSpPr>
        <xdr:cNvPr id="374" name="テキスト ボックス 373"/>
        <xdr:cNvSpPr txBox="1"/>
      </xdr:nvSpPr>
      <xdr:spPr>
        <a:xfrm>
          <a:off x="6672795" y="933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104767</xdr:rowOff>
    </xdr:from>
    <xdr:to>
      <xdr:col>55</xdr:col>
      <xdr:colOff>0</xdr:colOff>
      <xdr:row>79</xdr:row>
      <xdr:rowOff>29852</xdr:rowOff>
    </xdr:to>
    <xdr:cxnSp macro="">
      <xdr:nvCxnSpPr>
        <xdr:cNvPr id="405" name="直線コネクタ 404"/>
        <xdr:cNvCxnSpPr/>
      </xdr:nvCxnSpPr>
      <xdr:spPr>
        <a:xfrm flipV="1">
          <a:off x="9639300" y="13306417"/>
          <a:ext cx="838200" cy="2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9441</xdr:rowOff>
    </xdr:from>
    <xdr:to>
      <xdr:col>50</xdr:col>
      <xdr:colOff>114300</xdr:colOff>
      <xdr:row>79</xdr:row>
      <xdr:rowOff>29852</xdr:rowOff>
    </xdr:to>
    <xdr:cxnSp macro="">
      <xdr:nvCxnSpPr>
        <xdr:cNvPr id="408" name="直線コネクタ 407"/>
        <xdr:cNvCxnSpPr/>
      </xdr:nvCxnSpPr>
      <xdr:spPr>
        <a:xfrm>
          <a:off x="8750300" y="13211091"/>
          <a:ext cx="889000" cy="3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127062</xdr:rowOff>
    </xdr:from>
    <xdr:to>
      <xdr:col>45</xdr:col>
      <xdr:colOff>177800</xdr:colOff>
      <xdr:row>77</xdr:row>
      <xdr:rowOff>9441</xdr:rowOff>
    </xdr:to>
    <xdr:cxnSp macro="">
      <xdr:nvCxnSpPr>
        <xdr:cNvPr id="411" name="直線コネクタ 410"/>
        <xdr:cNvCxnSpPr/>
      </xdr:nvCxnSpPr>
      <xdr:spPr>
        <a:xfrm>
          <a:off x="7861300" y="13157262"/>
          <a:ext cx="889000" cy="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53967</xdr:rowOff>
    </xdr:from>
    <xdr:to>
      <xdr:col>55</xdr:col>
      <xdr:colOff>50800</xdr:colOff>
      <xdr:row>77</xdr:row>
      <xdr:rowOff>155567</xdr:rowOff>
    </xdr:to>
    <xdr:sp macro="" textlink="">
      <xdr:nvSpPr>
        <xdr:cNvPr id="421" name="楕円 420"/>
        <xdr:cNvSpPr/>
      </xdr:nvSpPr>
      <xdr:spPr>
        <a:xfrm>
          <a:off x="10426700" y="132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76844</xdr:rowOff>
    </xdr:from>
    <xdr:ext cx="534377" cy="259045"/>
    <xdr:sp macro="" textlink="">
      <xdr:nvSpPr>
        <xdr:cNvPr id="422" name="普通建設事業費 （ うち新規整備　）該当値テキスト"/>
        <xdr:cNvSpPr txBox="1"/>
      </xdr:nvSpPr>
      <xdr:spPr>
        <a:xfrm>
          <a:off x="10528300" y="1310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150502</xdr:rowOff>
    </xdr:from>
    <xdr:to>
      <xdr:col>50</xdr:col>
      <xdr:colOff>165100</xdr:colOff>
      <xdr:row>79</xdr:row>
      <xdr:rowOff>80652</xdr:rowOff>
    </xdr:to>
    <xdr:sp macro="" textlink="">
      <xdr:nvSpPr>
        <xdr:cNvPr id="423" name="楕円 422"/>
        <xdr:cNvSpPr/>
      </xdr:nvSpPr>
      <xdr:spPr>
        <a:xfrm>
          <a:off x="9588500" y="135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71779</xdr:rowOff>
    </xdr:from>
    <xdr:ext cx="469744" cy="259045"/>
    <xdr:sp macro="" textlink="">
      <xdr:nvSpPr>
        <xdr:cNvPr id="424" name="テキスト ボックス 423"/>
        <xdr:cNvSpPr txBox="1"/>
      </xdr:nvSpPr>
      <xdr:spPr>
        <a:xfrm>
          <a:off x="9404428" y="1361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130091</xdr:rowOff>
    </xdr:from>
    <xdr:to>
      <xdr:col>46</xdr:col>
      <xdr:colOff>38100</xdr:colOff>
      <xdr:row>77</xdr:row>
      <xdr:rowOff>60241</xdr:rowOff>
    </xdr:to>
    <xdr:sp macro="" textlink="">
      <xdr:nvSpPr>
        <xdr:cNvPr id="425" name="楕円 424"/>
        <xdr:cNvSpPr/>
      </xdr:nvSpPr>
      <xdr:spPr>
        <a:xfrm>
          <a:off x="8699500" y="1316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51368</xdr:rowOff>
    </xdr:from>
    <xdr:ext cx="534377" cy="259045"/>
    <xdr:sp macro="" textlink="">
      <xdr:nvSpPr>
        <xdr:cNvPr id="426" name="テキスト ボックス 425"/>
        <xdr:cNvSpPr txBox="1"/>
      </xdr:nvSpPr>
      <xdr:spPr>
        <a:xfrm>
          <a:off x="8483111" y="1325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76262</xdr:rowOff>
    </xdr:from>
    <xdr:to>
      <xdr:col>41</xdr:col>
      <xdr:colOff>101600</xdr:colOff>
      <xdr:row>77</xdr:row>
      <xdr:rowOff>6412</xdr:rowOff>
    </xdr:to>
    <xdr:sp macro="" textlink="">
      <xdr:nvSpPr>
        <xdr:cNvPr id="427" name="楕円 426"/>
        <xdr:cNvSpPr/>
      </xdr:nvSpPr>
      <xdr:spPr>
        <a:xfrm>
          <a:off x="7810500" y="131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168989</xdr:rowOff>
    </xdr:from>
    <xdr:ext cx="534377" cy="259045"/>
    <xdr:sp macro="" textlink="">
      <xdr:nvSpPr>
        <xdr:cNvPr id="428" name="テキスト ボックス 427"/>
        <xdr:cNvSpPr txBox="1"/>
      </xdr:nvSpPr>
      <xdr:spPr>
        <a:xfrm>
          <a:off x="7594111" y="131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124613</xdr:rowOff>
    </xdr:from>
    <xdr:to>
      <xdr:col>55</xdr:col>
      <xdr:colOff>0</xdr:colOff>
      <xdr:row>96</xdr:row>
      <xdr:rowOff>36449</xdr:rowOff>
    </xdr:to>
    <xdr:cxnSp macro="">
      <xdr:nvCxnSpPr>
        <xdr:cNvPr id="457" name="直線コネクタ 456"/>
        <xdr:cNvCxnSpPr/>
      </xdr:nvCxnSpPr>
      <xdr:spPr>
        <a:xfrm>
          <a:off x="9639300" y="16412363"/>
          <a:ext cx="8382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124613</xdr:rowOff>
    </xdr:from>
    <xdr:to>
      <xdr:col>50</xdr:col>
      <xdr:colOff>114300</xdr:colOff>
      <xdr:row>98</xdr:row>
      <xdr:rowOff>138953</xdr:rowOff>
    </xdr:to>
    <xdr:cxnSp macro="">
      <xdr:nvCxnSpPr>
        <xdr:cNvPr id="460" name="直線コネクタ 459"/>
        <xdr:cNvCxnSpPr/>
      </xdr:nvCxnSpPr>
      <xdr:spPr>
        <a:xfrm flipV="1">
          <a:off x="8750300" y="16412363"/>
          <a:ext cx="889000" cy="5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138953</xdr:rowOff>
    </xdr:from>
    <xdr:to>
      <xdr:col>45</xdr:col>
      <xdr:colOff>177800</xdr:colOff>
      <xdr:row>98</xdr:row>
      <xdr:rowOff>165410</xdr:rowOff>
    </xdr:to>
    <xdr:cxnSp macro="">
      <xdr:nvCxnSpPr>
        <xdr:cNvPr id="463" name="直線コネクタ 462"/>
        <xdr:cNvCxnSpPr/>
      </xdr:nvCxnSpPr>
      <xdr:spPr>
        <a:xfrm flipV="1">
          <a:off x="7861300" y="16941053"/>
          <a:ext cx="889000" cy="2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157099</xdr:rowOff>
    </xdr:from>
    <xdr:to>
      <xdr:col>55</xdr:col>
      <xdr:colOff>50800</xdr:colOff>
      <xdr:row>96</xdr:row>
      <xdr:rowOff>87249</xdr:rowOff>
    </xdr:to>
    <xdr:sp macro="" textlink="">
      <xdr:nvSpPr>
        <xdr:cNvPr id="473" name="楕円 472"/>
        <xdr:cNvSpPr/>
      </xdr:nvSpPr>
      <xdr:spPr>
        <a:xfrm>
          <a:off x="10426700" y="164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8526</xdr:rowOff>
    </xdr:from>
    <xdr:ext cx="534377" cy="259045"/>
    <xdr:sp macro="" textlink="">
      <xdr:nvSpPr>
        <xdr:cNvPr id="474" name="普通建設事業費 （ うち更新整備　）該当値テキスト"/>
        <xdr:cNvSpPr txBox="1"/>
      </xdr:nvSpPr>
      <xdr:spPr>
        <a:xfrm>
          <a:off x="10528300" y="162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73813</xdr:rowOff>
    </xdr:from>
    <xdr:to>
      <xdr:col>50</xdr:col>
      <xdr:colOff>165100</xdr:colOff>
      <xdr:row>96</xdr:row>
      <xdr:rowOff>3963</xdr:rowOff>
    </xdr:to>
    <xdr:sp macro="" textlink="">
      <xdr:nvSpPr>
        <xdr:cNvPr id="475" name="楕円 474"/>
        <xdr:cNvSpPr/>
      </xdr:nvSpPr>
      <xdr:spPr>
        <a:xfrm>
          <a:off x="9588500" y="163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20490</xdr:rowOff>
    </xdr:from>
    <xdr:ext cx="534377" cy="259045"/>
    <xdr:sp macro="" textlink="">
      <xdr:nvSpPr>
        <xdr:cNvPr id="476" name="テキスト ボックス 475"/>
        <xdr:cNvSpPr txBox="1"/>
      </xdr:nvSpPr>
      <xdr:spPr>
        <a:xfrm>
          <a:off x="9372111" y="16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88153</xdr:rowOff>
    </xdr:from>
    <xdr:to>
      <xdr:col>46</xdr:col>
      <xdr:colOff>38100</xdr:colOff>
      <xdr:row>99</xdr:row>
      <xdr:rowOff>18303</xdr:rowOff>
    </xdr:to>
    <xdr:sp macro="" textlink="">
      <xdr:nvSpPr>
        <xdr:cNvPr id="477" name="楕円 476"/>
        <xdr:cNvSpPr/>
      </xdr:nvSpPr>
      <xdr:spPr>
        <a:xfrm>
          <a:off x="8699500" y="168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9430</xdr:rowOff>
    </xdr:from>
    <xdr:ext cx="534377" cy="259045"/>
    <xdr:sp macro="" textlink="">
      <xdr:nvSpPr>
        <xdr:cNvPr id="478" name="テキスト ボックス 477"/>
        <xdr:cNvSpPr txBox="1"/>
      </xdr:nvSpPr>
      <xdr:spPr>
        <a:xfrm>
          <a:off x="8483111" y="16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114610</xdr:rowOff>
    </xdr:from>
    <xdr:to>
      <xdr:col>41</xdr:col>
      <xdr:colOff>101600</xdr:colOff>
      <xdr:row>99</xdr:row>
      <xdr:rowOff>44760</xdr:rowOff>
    </xdr:to>
    <xdr:sp macro="" textlink="">
      <xdr:nvSpPr>
        <xdr:cNvPr id="479" name="楕円 478"/>
        <xdr:cNvSpPr/>
      </xdr:nvSpPr>
      <xdr:spPr>
        <a:xfrm>
          <a:off x="7810500" y="169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35887</xdr:rowOff>
    </xdr:from>
    <xdr:ext cx="469744" cy="259045"/>
    <xdr:sp macro="" textlink="">
      <xdr:nvSpPr>
        <xdr:cNvPr id="480" name="テキスト ボックス 479"/>
        <xdr:cNvSpPr txBox="1"/>
      </xdr:nvSpPr>
      <xdr:spPr>
        <a:xfrm>
          <a:off x="7626428" y="1700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48489</xdr:rowOff>
    </xdr:from>
    <xdr:to>
      <xdr:col>85</xdr:col>
      <xdr:colOff>127000</xdr:colOff>
      <xdr:row>39</xdr:row>
      <xdr:rowOff>34658</xdr:rowOff>
    </xdr:to>
    <xdr:cxnSp macro="">
      <xdr:nvCxnSpPr>
        <xdr:cNvPr id="509" name="直線コネクタ 508"/>
        <xdr:cNvCxnSpPr/>
      </xdr:nvCxnSpPr>
      <xdr:spPr>
        <a:xfrm>
          <a:off x="15481300" y="6563589"/>
          <a:ext cx="8382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48489</xdr:rowOff>
    </xdr:from>
    <xdr:to>
      <xdr:col>81</xdr:col>
      <xdr:colOff>50800</xdr:colOff>
      <xdr:row>39</xdr:row>
      <xdr:rowOff>33960</xdr:rowOff>
    </xdr:to>
    <xdr:cxnSp macro="">
      <xdr:nvCxnSpPr>
        <xdr:cNvPr id="512" name="直線コネクタ 511"/>
        <xdr:cNvCxnSpPr/>
      </xdr:nvCxnSpPr>
      <xdr:spPr>
        <a:xfrm flipV="1">
          <a:off x="14592300" y="6563589"/>
          <a:ext cx="889000" cy="1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33960</xdr:rowOff>
    </xdr:from>
    <xdr:to>
      <xdr:col>76</xdr:col>
      <xdr:colOff>114300</xdr:colOff>
      <xdr:row>39</xdr:row>
      <xdr:rowOff>37871</xdr:rowOff>
    </xdr:to>
    <xdr:cxnSp macro="">
      <xdr:nvCxnSpPr>
        <xdr:cNvPr id="515" name="直線コネクタ 514"/>
        <xdr:cNvCxnSpPr/>
      </xdr:nvCxnSpPr>
      <xdr:spPr>
        <a:xfrm flipV="1">
          <a:off x="13703300" y="6720510"/>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34722</xdr:rowOff>
    </xdr:from>
    <xdr:to>
      <xdr:col>71</xdr:col>
      <xdr:colOff>177800</xdr:colOff>
      <xdr:row>39</xdr:row>
      <xdr:rowOff>37871</xdr:rowOff>
    </xdr:to>
    <xdr:cxnSp macro="">
      <xdr:nvCxnSpPr>
        <xdr:cNvPr id="518" name="直線コネクタ 517"/>
        <xdr:cNvCxnSpPr/>
      </xdr:nvCxnSpPr>
      <xdr:spPr>
        <a:xfrm>
          <a:off x="12814300" y="6721272"/>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155308</xdr:rowOff>
    </xdr:from>
    <xdr:to>
      <xdr:col>85</xdr:col>
      <xdr:colOff>177800</xdr:colOff>
      <xdr:row>39</xdr:row>
      <xdr:rowOff>85458</xdr:rowOff>
    </xdr:to>
    <xdr:sp macro="" textlink="">
      <xdr:nvSpPr>
        <xdr:cNvPr id="528" name="楕円 527"/>
        <xdr:cNvSpPr/>
      </xdr:nvSpPr>
      <xdr:spPr>
        <a:xfrm>
          <a:off x="162687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378565" cy="259045"/>
    <xdr:sp macro="" textlink="">
      <xdr:nvSpPr>
        <xdr:cNvPr id="529" name="災害復旧事業費該当値テキスト"/>
        <xdr:cNvSpPr txBox="1"/>
      </xdr:nvSpPr>
      <xdr:spPr>
        <a:xfrm>
          <a:off x="16370300" y="6590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169139</xdr:rowOff>
    </xdr:from>
    <xdr:to>
      <xdr:col>81</xdr:col>
      <xdr:colOff>101600</xdr:colOff>
      <xdr:row>38</xdr:row>
      <xdr:rowOff>99289</xdr:rowOff>
    </xdr:to>
    <xdr:sp macro="" textlink="">
      <xdr:nvSpPr>
        <xdr:cNvPr id="530" name="楕円 529"/>
        <xdr:cNvSpPr/>
      </xdr:nvSpPr>
      <xdr:spPr>
        <a:xfrm>
          <a:off x="15430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115816</xdr:rowOff>
    </xdr:from>
    <xdr:ext cx="534377" cy="259045"/>
    <xdr:sp macro="" textlink="">
      <xdr:nvSpPr>
        <xdr:cNvPr id="531" name="テキスト ボックス 530"/>
        <xdr:cNvSpPr txBox="1"/>
      </xdr:nvSpPr>
      <xdr:spPr>
        <a:xfrm>
          <a:off x="15214111" y="62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154610</xdr:rowOff>
    </xdr:from>
    <xdr:to>
      <xdr:col>76</xdr:col>
      <xdr:colOff>165100</xdr:colOff>
      <xdr:row>39</xdr:row>
      <xdr:rowOff>84760</xdr:rowOff>
    </xdr:to>
    <xdr:sp macro="" textlink="">
      <xdr:nvSpPr>
        <xdr:cNvPr id="532" name="楕円 531"/>
        <xdr:cNvSpPr/>
      </xdr:nvSpPr>
      <xdr:spPr>
        <a:xfrm>
          <a:off x="14541500" y="6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75887</xdr:rowOff>
    </xdr:from>
    <xdr:ext cx="378565" cy="259045"/>
    <xdr:sp macro="" textlink="">
      <xdr:nvSpPr>
        <xdr:cNvPr id="533" name="テキスト ボックス 532"/>
        <xdr:cNvSpPr txBox="1"/>
      </xdr:nvSpPr>
      <xdr:spPr>
        <a:xfrm>
          <a:off x="14403017" y="67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158521</xdr:rowOff>
    </xdr:from>
    <xdr:to>
      <xdr:col>72</xdr:col>
      <xdr:colOff>38100</xdr:colOff>
      <xdr:row>39</xdr:row>
      <xdr:rowOff>88671</xdr:rowOff>
    </xdr:to>
    <xdr:sp macro="" textlink="">
      <xdr:nvSpPr>
        <xdr:cNvPr id="534" name="楕円 533"/>
        <xdr:cNvSpPr/>
      </xdr:nvSpPr>
      <xdr:spPr>
        <a:xfrm>
          <a:off x="13652500" y="66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79798</xdr:rowOff>
    </xdr:from>
    <xdr:ext cx="378565" cy="259045"/>
    <xdr:sp macro="" textlink="">
      <xdr:nvSpPr>
        <xdr:cNvPr id="535" name="テキスト ボックス 534"/>
        <xdr:cNvSpPr txBox="1"/>
      </xdr:nvSpPr>
      <xdr:spPr>
        <a:xfrm>
          <a:off x="13514017" y="676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155372</xdr:rowOff>
    </xdr:from>
    <xdr:to>
      <xdr:col>67</xdr:col>
      <xdr:colOff>101600</xdr:colOff>
      <xdr:row>39</xdr:row>
      <xdr:rowOff>85522</xdr:rowOff>
    </xdr:to>
    <xdr:sp macro="" textlink="">
      <xdr:nvSpPr>
        <xdr:cNvPr id="536" name="楕円 535"/>
        <xdr:cNvSpPr/>
      </xdr:nvSpPr>
      <xdr:spPr>
        <a:xfrm>
          <a:off x="12763500" y="66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76649</xdr:rowOff>
    </xdr:from>
    <xdr:ext cx="378565" cy="259045"/>
    <xdr:sp macro="" textlink="">
      <xdr:nvSpPr>
        <xdr:cNvPr id="537" name="テキスト ボックス 536"/>
        <xdr:cNvSpPr txBox="1"/>
      </xdr:nvSpPr>
      <xdr:spPr>
        <a:xfrm>
          <a:off x="12625017" y="67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84325</xdr:rowOff>
    </xdr:from>
    <xdr:to>
      <xdr:col>85</xdr:col>
      <xdr:colOff>127000</xdr:colOff>
      <xdr:row>77</xdr:row>
      <xdr:rowOff>99611</xdr:rowOff>
    </xdr:to>
    <xdr:cxnSp macro="">
      <xdr:nvCxnSpPr>
        <xdr:cNvPr id="623" name="直線コネクタ 622"/>
        <xdr:cNvCxnSpPr/>
      </xdr:nvCxnSpPr>
      <xdr:spPr>
        <a:xfrm flipV="1">
          <a:off x="15481300" y="13285975"/>
          <a:ext cx="8382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98785</xdr:rowOff>
    </xdr:from>
    <xdr:to>
      <xdr:col>81</xdr:col>
      <xdr:colOff>50800</xdr:colOff>
      <xdr:row>77</xdr:row>
      <xdr:rowOff>99611</xdr:rowOff>
    </xdr:to>
    <xdr:cxnSp macro="">
      <xdr:nvCxnSpPr>
        <xdr:cNvPr id="626" name="直線コネクタ 625"/>
        <xdr:cNvCxnSpPr/>
      </xdr:nvCxnSpPr>
      <xdr:spPr>
        <a:xfrm>
          <a:off x="14592300" y="1330043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87057</xdr:rowOff>
    </xdr:from>
    <xdr:to>
      <xdr:col>76</xdr:col>
      <xdr:colOff>114300</xdr:colOff>
      <xdr:row>77</xdr:row>
      <xdr:rowOff>98785</xdr:rowOff>
    </xdr:to>
    <xdr:cxnSp macro="">
      <xdr:nvCxnSpPr>
        <xdr:cNvPr id="629" name="直線コネクタ 628"/>
        <xdr:cNvCxnSpPr/>
      </xdr:nvCxnSpPr>
      <xdr:spPr>
        <a:xfrm>
          <a:off x="13703300" y="13288707"/>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87057</xdr:rowOff>
    </xdr:from>
    <xdr:to>
      <xdr:col>71</xdr:col>
      <xdr:colOff>177800</xdr:colOff>
      <xdr:row>77</xdr:row>
      <xdr:rowOff>96273</xdr:rowOff>
    </xdr:to>
    <xdr:cxnSp macro="">
      <xdr:nvCxnSpPr>
        <xdr:cNvPr id="632" name="直線コネクタ 631"/>
        <xdr:cNvCxnSpPr/>
      </xdr:nvCxnSpPr>
      <xdr:spPr>
        <a:xfrm flipV="1">
          <a:off x="12814300" y="13288707"/>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33525</xdr:rowOff>
    </xdr:from>
    <xdr:to>
      <xdr:col>85</xdr:col>
      <xdr:colOff>177800</xdr:colOff>
      <xdr:row>77</xdr:row>
      <xdr:rowOff>135125</xdr:rowOff>
    </xdr:to>
    <xdr:sp macro="" textlink="">
      <xdr:nvSpPr>
        <xdr:cNvPr id="642" name="楕円 641"/>
        <xdr:cNvSpPr/>
      </xdr:nvSpPr>
      <xdr:spPr>
        <a:xfrm>
          <a:off x="16268700" y="132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56402</xdr:rowOff>
    </xdr:from>
    <xdr:ext cx="534377" cy="259045"/>
    <xdr:sp macro="" textlink="">
      <xdr:nvSpPr>
        <xdr:cNvPr id="643" name="公債費該当値テキスト"/>
        <xdr:cNvSpPr txBox="1"/>
      </xdr:nvSpPr>
      <xdr:spPr>
        <a:xfrm>
          <a:off x="16370300" y="130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48811</xdr:rowOff>
    </xdr:from>
    <xdr:to>
      <xdr:col>81</xdr:col>
      <xdr:colOff>101600</xdr:colOff>
      <xdr:row>77</xdr:row>
      <xdr:rowOff>150411</xdr:rowOff>
    </xdr:to>
    <xdr:sp macro="" textlink="">
      <xdr:nvSpPr>
        <xdr:cNvPr id="644" name="楕円 643"/>
        <xdr:cNvSpPr/>
      </xdr:nvSpPr>
      <xdr:spPr>
        <a:xfrm>
          <a:off x="15430500" y="132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166938</xdr:rowOff>
    </xdr:from>
    <xdr:ext cx="534377" cy="259045"/>
    <xdr:sp macro="" textlink="">
      <xdr:nvSpPr>
        <xdr:cNvPr id="645" name="テキスト ボックス 644"/>
        <xdr:cNvSpPr txBox="1"/>
      </xdr:nvSpPr>
      <xdr:spPr>
        <a:xfrm>
          <a:off x="15214111" y="130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47985</xdr:rowOff>
    </xdr:from>
    <xdr:to>
      <xdr:col>76</xdr:col>
      <xdr:colOff>165100</xdr:colOff>
      <xdr:row>77</xdr:row>
      <xdr:rowOff>149585</xdr:rowOff>
    </xdr:to>
    <xdr:sp macro="" textlink="">
      <xdr:nvSpPr>
        <xdr:cNvPr id="646" name="楕円 645"/>
        <xdr:cNvSpPr/>
      </xdr:nvSpPr>
      <xdr:spPr>
        <a:xfrm>
          <a:off x="14541500" y="132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166112</xdr:rowOff>
    </xdr:from>
    <xdr:ext cx="534377" cy="259045"/>
    <xdr:sp macro="" textlink="">
      <xdr:nvSpPr>
        <xdr:cNvPr id="647" name="テキスト ボックス 646"/>
        <xdr:cNvSpPr txBox="1"/>
      </xdr:nvSpPr>
      <xdr:spPr>
        <a:xfrm>
          <a:off x="14325111" y="130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36257</xdr:rowOff>
    </xdr:from>
    <xdr:to>
      <xdr:col>72</xdr:col>
      <xdr:colOff>38100</xdr:colOff>
      <xdr:row>77</xdr:row>
      <xdr:rowOff>137857</xdr:rowOff>
    </xdr:to>
    <xdr:sp macro="" textlink="">
      <xdr:nvSpPr>
        <xdr:cNvPr id="648" name="楕円 647"/>
        <xdr:cNvSpPr/>
      </xdr:nvSpPr>
      <xdr:spPr>
        <a:xfrm>
          <a:off x="13652500" y="132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154384</xdr:rowOff>
    </xdr:from>
    <xdr:ext cx="534377" cy="259045"/>
    <xdr:sp macro="" textlink="">
      <xdr:nvSpPr>
        <xdr:cNvPr id="649" name="テキスト ボックス 648"/>
        <xdr:cNvSpPr txBox="1"/>
      </xdr:nvSpPr>
      <xdr:spPr>
        <a:xfrm>
          <a:off x="13436111" y="130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45473</xdr:rowOff>
    </xdr:from>
    <xdr:to>
      <xdr:col>67</xdr:col>
      <xdr:colOff>101600</xdr:colOff>
      <xdr:row>77</xdr:row>
      <xdr:rowOff>147073</xdr:rowOff>
    </xdr:to>
    <xdr:sp macro="" textlink="">
      <xdr:nvSpPr>
        <xdr:cNvPr id="650" name="楕円 649"/>
        <xdr:cNvSpPr/>
      </xdr:nvSpPr>
      <xdr:spPr>
        <a:xfrm>
          <a:off x="12763500" y="132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163600</xdr:rowOff>
    </xdr:from>
    <xdr:ext cx="534377" cy="259045"/>
    <xdr:sp macro="" textlink="">
      <xdr:nvSpPr>
        <xdr:cNvPr id="651" name="テキスト ボックス 650"/>
        <xdr:cNvSpPr txBox="1"/>
      </xdr:nvSpPr>
      <xdr:spPr>
        <a:xfrm>
          <a:off x="12547111" y="130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98476</xdr:rowOff>
    </xdr:from>
    <xdr:to>
      <xdr:col>85</xdr:col>
      <xdr:colOff>127000</xdr:colOff>
      <xdr:row>98</xdr:row>
      <xdr:rowOff>122493</xdr:rowOff>
    </xdr:to>
    <xdr:cxnSp macro="">
      <xdr:nvCxnSpPr>
        <xdr:cNvPr id="680" name="直線コネクタ 679"/>
        <xdr:cNvCxnSpPr/>
      </xdr:nvCxnSpPr>
      <xdr:spPr>
        <a:xfrm>
          <a:off x="15481300" y="16900576"/>
          <a:ext cx="8382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552</xdr:rowOff>
    </xdr:from>
    <xdr:to>
      <xdr:col>81</xdr:col>
      <xdr:colOff>50800</xdr:colOff>
      <xdr:row>98</xdr:row>
      <xdr:rowOff>98476</xdr:rowOff>
    </xdr:to>
    <xdr:cxnSp macro="">
      <xdr:nvCxnSpPr>
        <xdr:cNvPr id="683" name="直線コネクタ 682"/>
        <xdr:cNvCxnSpPr/>
      </xdr:nvCxnSpPr>
      <xdr:spPr>
        <a:xfrm>
          <a:off x="14592300" y="16802652"/>
          <a:ext cx="889000" cy="9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552</xdr:rowOff>
    </xdr:from>
    <xdr:to>
      <xdr:col>76</xdr:col>
      <xdr:colOff>114300</xdr:colOff>
      <xdr:row>98</xdr:row>
      <xdr:rowOff>36213</xdr:rowOff>
    </xdr:to>
    <xdr:cxnSp macro="">
      <xdr:nvCxnSpPr>
        <xdr:cNvPr id="686" name="直線コネクタ 685"/>
        <xdr:cNvCxnSpPr/>
      </xdr:nvCxnSpPr>
      <xdr:spPr>
        <a:xfrm flipV="1">
          <a:off x="13703300" y="16802652"/>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139128</xdr:rowOff>
    </xdr:from>
    <xdr:to>
      <xdr:col>71</xdr:col>
      <xdr:colOff>177800</xdr:colOff>
      <xdr:row>98</xdr:row>
      <xdr:rowOff>36213</xdr:rowOff>
    </xdr:to>
    <xdr:cxnSp macro="">
      <xdr:nvCxnSpPr>
        <xdr:cNvPr id="689" name="直線コネクタ 688"/>
        <xdr:cNvCxnSpPr/>
      </xdr:nvCxnSpPr>
      <xdr:spPr>
        <a:xfrm>
          <a:off x="12814300" y="16769778"/>
          <a:ext cx="889000" cy="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71693</xdr:rowOff>
    </xdr:from>
    <xdr:to>
      <xdr:col>85</xdr:col>
      <xdr:colOff>177800</xdr:colOff>
      <xdr:row>99</xdr:row>
      <xdr:rowOff>1843</xdr:rowOff>
    </xdr:to>
    <xdr:sp macro="" textlink="">
      <xdr:nvSpPr>
        <xdr:cNvPr id="699" name="楕円 698"/>
        <xdr:cNvSpPr/>
      </xdr:nvSpPr>
      <xdr:spPr>
        <a:xfrm>
          <a:off x="16268700" y="168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160930</xdr:rowOff>
    </xdr:from>
    <xdr:ext cx="534377" cy="259045"/>
    <xdr:sp macro="" textlink="">
      <xdr:nvSpPr>
        <xdr:cNvPr id="700" name="積立金該当値テキスト"/>
        <xdr:cNvSpPr txBox="1"/>
      </xdr:nvSpPr>
      <xdr:spPr>
        <a:xfrm>
          <a:off x="16370300" y="167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47676</xdr:rowOff>
    </xdr:from>
    <xdr:to>
      <xdr:col>81</xdr:col>
      <xdr:colOff>101600</xdr:colOff>
      <xdr:row>98</xdr:row>
      <xdr:rowOff>149276</xdr:rowOff>
    </xdr:to>
    <xdr:sp macro="" textlink="">
      <xdr:nvSpPr>
        <xdr:cNvPr id="701" name="楕円 700"/>
        <xdr:cNvSpPr/>
      </xdr:nvSpPr>
      <xdr:spPr>
        <a:xfrm>
          <a:off x="15430500" y="168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140403</xdr:rowOff>
    </xdr:from>
    <xdr:ext cx="534377" cy="259045"/>
    <xdr:sp macro="" textlink="">
      <xdr:nvSpPr>
        <xdr:cNvPr id="702" name="テキスト ボックス 701"/>
        <xdr:cNvSpPr txBox="1"/>
      </xdr:nvSpPr>
      <xdr:spPr>
        <a:xfrm>
          <a:off x="15214111" y="169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121202</xdr:rowOff>
    </xdr:from>
    <xdr:to>
      <xdr:col>76</xdr:col>
      <xdr:colOff>165100</xdr:colOff>
      <xdr:row>98</xdr:row>
      <xdr:rowOff>51352</xdr:rowOff>
    </xdr:to>
    <xdr:sp macro="" textlink="">
      <xdr:nvSpPr>
        <xdr:cNvPr id="703" name="楕円 702"/>
        <xdr:cNvSpPr/>
      </xdr:nvSpPr>
      <xdr:spPr>
        <a:xfrm>
          <a:off x="14541500" y="167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67879</xdr:rowOff>
    </xdr:from>
    <xdr:ext cx="534377" cy="259045"/>
    <xdr:sp macro="" textlink="">
      <xdr:nvSpPr>
        <xdr:cNvPr id="704" name="テキスト ボックス 703"/>
        <xdr:cNvSpPr txBox="1"/>
      </xdr:nvSpPr>
      <xdr:spPr>
        <a:xfrm>
          <a:off x="14325111" y="165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156863</xdr:rowOff>
    </xdr:from>
    <xdr:to>
      <xdr:col>72</xdr:col>
      <xdr:colOff>38100</xdr:colOff>
      <xdr:row>98</xdr:row>
      <xdr:rowOff>87013</xdr:rowOff>
    </xdr:to>
    <xdr:sp macro="" textlink="">
      <xdr:nvSpPr>
        <xdr:cNvPr id="705" name="楕円 704"/>
        <xdr:cNvSpPr/>
      </xdr:nvSpPr>
      <xdr:spPr>
        <a:xfrm>
          <a:off x="13652500" y="167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78140</xdr:rowOff>
    </xdr:from>
    <xdr:ext cx="534377" cy="259045"/>
    <xdr:sp macro="" textlink="">
      <xdr:nvSpPr>
        <xdr:cNvPr id="706" name="テキスト ボックス 705"/>
        <xdr:cNvSpPr txBox="1"/>
      </xdr:nvSpPr>
      <xdr:spPr>
        <a:xfrm>
          <a:off x="13436111" y="1688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88328</xdr:rowOff>
    </xdr:from>
    <xdr:to>
      <xdr:col>67</xdr:col>
      <xdr:colOff>101600</xdr:colOff>
      <xdr:row>98</xdr:row>
      <xdr:rowOff>18478</xdr:rowOff>
    </xdr:to>
    <xdr:sp macro="" textlink="">
      <xdr:nvSpPr>
        <xdr:cNvPr id="707" name="楕円 706"/>
        <xdr:cNvSpPr/>
      </xdr:nvSpPr>
      <xdr:spPr>
        <a:xfrm>
          <a:off x="127635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35005</xdr:rowOff>
    </xdr:from>
    <xdr:ext cx="534377" cy="259045"/>
    <xdr:sp macro="" textlink="">
      <xdr:nvSpPr>
        <xdr:cNvPr id="708" name="テキスト ボックス 707"/>
        <xdr:cNvSpPr txBox="1"/>
      </xdr:nvSpPr>
      <xdr:spPr>
        <a:xfrm>
          <a:off x="12547111" y="164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6815</xdr:rowOff>
    </xdr:from>
    <xdr:to>
      <xdr:col>116</xdr:col>
      <xdr:colOff>63500</xdr:colOff>
      <xdr:row>58</xdr:row>
      <xdr:rowOff>9581</xdr:rowOff>
    </xdr:to>
    <xdr:cxnSp macro="">
      <xdr:nvCxnSpPr>
        <xdr:cNvPr id="792" name="直線コネクタ 791"/>
        <xdr:cNvCxnSpPr/>
      </xdr:nvCxnSpPr>
      <xdr:spPr>
        <a:xfrm flipV="1">
          <a:off x="21323300" y="9950915"/>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9581</xdr:rowOff>
    </xdr:from>
    <xdr:to>
      <xdr:col>111</xdr:col>
      <xdr:colOff>177800</xdr:colOff>
      <xdr:row>58</xdr:row>
      <xdr:rowOff>12416</xdr:rowOff>
    </xdr:to>
    <xdr:cxnSp macro="">
      <xdr:nvCxnSpPr>
        <xdr:cNvPr id="795" name="直線コネクタ 794"/>
        <xdr:cNvCxnSpPr/>
      </xdr:nvCxnSpPr>
      <xdr:spPr>
        <a:xfrm flipV="1">
          <a:off x="20434300" y="9953681"/>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12416</xdr:rowOff>
    </xdr:from>
    <xdr:to>
      <xdr:col>107</xdr:col>
      <xdr:colOff>50800</xdr:colOff>
      <xdr:row>58</xdr:row>
      <xdr:rowOff>14267</xdr:rowOff>
    </xdr:to>
    <xdr:cxnSp macro="">
      <xdr:nvCxnSpPr>
        <xdr:cNvPr id="798" name="直線コネクタ 797"/>
        <xdr:cNvCxnSpPr/>
      </xdr:nvCxnSpPr>
      <xdr:spPr>
        <a:xfrm flipV="1">
          <a:off x="19545300" y="9956516"/>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14267</xdr:rowOff>
    </xdr:from>
    <xdr:to>
      <xdr:col>102</xdr:col>
      <xdr:colOff>114300</xdr:colOff>
      <xdr:row>58</xdr:row>
      <xdr:rowOff>16828</xdr:rowOff>
    </xdr:to>
    <xdr:cxnSp macro="">
      <xdr:nvCxnSpPr>
        <xdr:cNvPr id="801" name="直線コネクタ 800"/>
        <xdr:cNvCxnSpPr/>
      </xdr:nvCxnSpPr>
      <xdr:spPr>
        <a:xfrm flipV="1">
          <a:off x="18656300" y="9958367"/>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127465</xdr:rowOff>
    </xdr:from>
    <xdr:to>
      <xdr:col>116</xdr:col>
      <xdr:colOff>114300</xdr:colOff>
      <xdr:row>58</xdr:row>
      <xdr:rowOff>57615</xdr:rowOff>
    </xdr:to>
    <xdr:sp macro="" textlink="">
      <xdr:nvSpPr>
        <xdr:cNvPr id="811" name="楕円 810"/>
        <xdr:cNvSpPr/>
      </xdr:nvSpPr>
      <xdr:spPr>
        <a:xfrm>
          <a:off x="22110700" y="99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150342</xdr:rowOff>
    </xdr:from>
    <xdr:ext cx="469744" cy="259045"/>
    <xdr:sp macro="" textlink="">
      <xdr:nvSpPr>
        <xdr:cNvPr id="812" name="貸付金該当値テキスト"/>
        <xdr:cNvSpPr txBox="1"/>
      </xdr:nvSpPr>
      <xdr:spPr>
        <a:xfrm>
          <a:off x="22212300" y="975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130231</xdr:rowOff>
    </xdr:from>
    <xdr:to>
      <xdr:col>112</xdr:col>
      <xdr:colOff>38100</xdr:colOff>
      <xdr:row>58</xdr:row>
      <xdr:rowOff>60381</xdr:rowOff>
    </xdr:to>
    <xdr:sp macro="" textlink="">
      <xdr:nvSpPr>
        <xdr:cNvPr id="813" name="楕円 812"/>
        <xdr:cNvSpPr/>
      </xdr:nvSpPr>
      <xdr:spPr>
        <a:xfrm>
          <a:off x="21272500" y="99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51508</xdr:rowOff>
    </xdr:from>
    <xdr:ext cx="469744" cy="259045"/>
    <xdr:sp macro="" textlink="">
      <xdr:nvSpPr>
        <xdr:cNvPr id="814" name="テキスト ボックス 813"/>
        <xdr:cNvSpPr txBox="1"/>
      </xdr:nvSpPr>
      <xdr:spPr>
        <a:xfrm>
          <a:off x="21088428" y="999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133066</xdr:rowOff>
    </xdr:from>
    <xdr:to>
      <xdr:col>107</xdr:col>
      <xdr:colOff>101600</xdr:colOff>
      <xdr:row>58</xdr:row>
      <xdr:rowOff>63216</xdr:rowOff>
    </xdr:to>
    <xdr:sp macro="" textlink="">
      <xdr:nvSpPr>
        <xdr:cNvPr id="815" name="楕円 814"/>
        <xdr:cNvSpPr/>
      </xdr:nvSpPr>
      <xdr:spPr>
        <a:xfrm>
          <a:off x="20383500" y="99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54343</xdr:rowOff>
    </xdr:from>
    <xdr:ext cx="469744" cy="259045"/>
    <xdr:sp macro="" textlink="">
      <xdr:nvSpPr>
        <xdr:cNvPr id="816" name="テキスト ボックス 815"/>
        <xdr:cNvSpPr txBox="1"/>
      </xdr:nvSpPr>
      <xdr:spPr>
        <a:xfrm>
          <a:off x="20199428" y="999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134917</xdr:rowOff>
    </xdr:from>
    <xdr:to>
      <xdr:col>102</xdr:col>
      <xdr:colOff>165100</xdr:colOff>
      <xdr:row>58</xdr:row>
      <xdr:rowOff>65067</xdr:rowOff>
    </xdr:to>
    <xdr:sp macro="" textlink="">
      <xdr:nvSpPr>
        <xdr:cNvPr id="817" name="楕円 816"/>
        <xdr:cNvSpPr/>
      </xdr:nvSpPr>
      <xdr:spPr>
        <a:xfrm>
          <a:off x="19494500" y="99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56194</xdr:rowOff>
    </xdr:from>
    <xdr:ext cx="469744" cy="259045"/>
    <xdr:sp macro="" textlink="">
      <xdr:nvSpPr>
        <xdr:cNvPr id="818" name="テキスト ボックス 817"/>
        <xdr:cNvSpPr txBox="1"/>
      </xdr:nvSpPr>
      <xdr:spPr>
        <a:xfrm>
          <a:off x="19310428" y="100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137478</xdr:rowOff>
    </xdr:from>
    <xdr:to>
      <xdr:col>98</xdr:col>
      <xdr:colOff>38100</xdr:colOff>
      <xdr:row>58</xdr:row>
      <xdr:rowOff>67628</xdr:rowOff>
    </xdr:to>
    <xdr:sp macro="" textlink="">
      <xdr:nvSpPr>
        <xdr:cNvPr id="819" name="楕円 818"/>
        <xdr:cNvSpPr/>
      </xdr:nvSpPr>
      <xdr:spPr>
        <a:xfrm>
          <a:off x="18605500" y="9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58755</xdr:rowOff>
    </xdr:from>
    <xdr:ext cx="469744" cy="259045"/>
    <xdr:sp macro="" textlink="">
      <xdr:nvSpPr>
        <xdr:cNvPr id="820" name="テキスト ボックス 819"/>
        <xdr:cNvSpPr txBox="1"/>
      </xdr:nvSpPr>
      <xdr:spPr>
        <a:xfrm>
          <a:off x="18421428" y="1000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60506</xdr:rowOff>
    </xdr:from>
    <xdr:to>
      <xdr:col>116</xdr:col>
      <xdr:colOff>63500</xdr:colOff>
      <xdr:row>75</xdr:row>
      <xdr:rowOff>149399</xdr:rowOff>
    </xdr:to>
    <xdr:cxnSp macro="">
      <xdr:nvCxnSpPr>
        <xdr:cNvPr id="852" name="直線コネクタ 851"/>
        <xdr:cNvCxnSpPr/>
      </xdr:nvCxnSpPr>
      <xdr:spPr>
        <a:xfrm>
          <a:off x="21323300" y="12919256"/>
          <a:ext cx="838200" cy="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46709</xdr:rowOff>
    </xdr:from>
    <xdr:to>
      <xdr:col>111</xdr:col>
      <xdr:colOff>177800</xdr:colOff>
      <xdr:row>75</xdr:row>
      <xdr:rowOff>60506</xdr:rowOff>
    </xdr:to>
    <xdr:cxnSp macro="">
      <xdr:nvCxnSpPr>
        <xdr:cNvPr id="855" name="直線コネクタ 854"/>
        <xdr:cNvCxnSpPr/>
      </xdr:nvCxnSpPr>
      <xdr:spPr>
        <a:xfrm>
          <a:off x="20434300" y="12905459"/>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46709</xdr:rowOff>
    </xdr:from>
    <xdr:to>
      <xdr:col>107</xdr:col>
      <xdr:colOff>50800</xdr:colOff>
      <xdr:row>75</xdr:row>
      <xdr:rowOff>74957</xdr:rowOff>
    </xdr:to>
    <xdr:cxnSp macro="">
      <xdr:nvCxnSpPr>
        <xdr:cNvPr id="858" name="直線コネクタ 857"/>
        <xdr:cNvCxnSpPr/>
      </xdr:nvCxnSpPr>
      <xdr:spPr>
        <a:xfrm flipV="1">
          <a:off x="19545300" y="12905459"/>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74957</xdr:rowOff>
    </xdr:from>
    <xdr:to>
      <xdr:col>102</xdr:col>
      <xdr:colOff>114300</xdr:colOff>
      <xdr:row>75</xdr:row>
      <xdr:rowOff>127829</xdr:rowOff>
    </xdr:to>
    <xdr:cxnSp macro="">
      <xdr:nvCxnSpPr>
        <xdr:cNvPr id="861" name="直線コネクタ 860"/>
        <xdr:cNvCxnSpPr/>
      </xdr:nvCxnSpPr>
      <xdr:spPr>
        <a:xfrm flipV="1">
          <a:off x="18656300" y="12933707"/>
          <a:ext cx="8890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98599</xdr:rowOff>
    </xdr:from>
    <xdr:to>
      <xdr:col>116</xdr:col>
      <xdr:colOff>114300</xdr:colOff>
      <xdr:row>76</xdr:row>
      <xdr:rowOff>28749</xdr:rowOff>
    </xdr:to>
    <xdr:sp macro="" textlink="">
      <xdr:nvSpPr>
        <xdr:cNvPr id="871" name="楕円 870"/>
        <xdr:cNvSpPr/>
      </xdr:nvSpPr>
      <xdr:spPr>
        <a:xfrm>
          <a:off x="22110700" y="12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77026</xdr:rowOff>
    </xdr:from>
    <xdr:ext cx="534377" cy="259045"/>
    <xdr:sp macro="" textlink="">
      <xdr:nvSpPr>
        <xdr:cNvPr id="872" name="繰出金該当値テキスト"/>
        <xdr:cNvSpPr txBox="1"/>
      </xdr:nvSpPr>
      <xdr:spPr>
        <a:xfrm>
          <a:off x="22212300" y="129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9706</xdr:rowOff>
    </xdr:from>
    <xdr:to>
      <xdr:col>112</xdr:col>
      <xdr:colOff>38100</xdr:colOff>
      <xdr:row>75</xdr:row>
      <xdr:rowOff>111306</xdr:rowOff>
    </xdr:to>
    <xdr:sp macro="" textlink="">
      <xdr:nvSpPr>
        <xdr:cNvPr id="873" name="楕円 872"/>
        <xdr:cNvSpPr/>
      </xdr:nvSpPr>
      <xdr:spPr>
        <a:xfrm>
          <a:off x="21272500" y="12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127833</xdr:rowOff>
    </xdr:from>
    <xdr:ext cx="534377" cy="259045"/>
    <xdr:sp macro="" textlink="">
      <xdr:nvSpPr>
        <xdr:cNvPr id="874" name="テキスト ボックス 873"/>
        <xdr:cNvSpPr txBox="1"/>
      </xdr:nvSpPr>
      <xdr:spPr>
        <a:xfrm>
          <a:off x="21056111" y="126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167359</xdr:rowOff>
    </xdr:from>
    <xdr:to>
      <xdr:col>107</xdr:col>
      <xdr:colOff>101600</xdr:colOff>
      <xdr:row>75</xdr:row>
      <xdr:rowOff>97509</xdr:rowOff>
    </xdr:to>
    <xdr:sp macro="" textlink="">
      <xdr:nvSpPr>
        <xdr:cNvPr id="875" name="楕円 874"/>
        <xdr:cNvSpPr/>
      </xdr:nvSpPr>
      <xdr:spPr>
        <a:xfrm>
          <a:off x="20383500" y="128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114036</xdr:rowOff>
    </xdr:from>
    <xdr:ext cx="534377" cy="259045"/>
    <xdr:sp macro="" textlink="">
      <xdr:nvSpPr>
        <xdr:cNvPr id="876" name="テキスト ボックス 875"/>
        <xdr:cNvSpPr txBox="1"/>
      </xdr:nvSpPr>
      <xdr:spPr>
        <a:xfrm>
          <a:off x="20167111" y="126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24157</xdr:rowOff>
    </xdr:from>
    <xdr:to>
      <xdr:col>102</xdr:col>
      <xdr:colOff>165100</xdr:colOff>
      <xdr:row>75</xdr:row>
      <xdr:rowOff>125757</xdr:rowOff>
    </xdr:to>
    <xdr:sp macro="" textlink="">
      <xdr:nvSpPr>
        <xdr:cNvPr id="877" name="楕円 876"/>
        <xdr:cNvSpPr/>
      </xdr:nvSpPr>
      <xdr:spPr>
        <a:xfrm>
          <a:off x="19494500" y="128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142284</xdr:rowOff>
    </xdr:from>
    <xdr:ext cx="534377" cy="259045"/>
    <xdr:sp macro="" textlink="">
      <xdr:nvSpPr>
        <xdr:cNvPr id="878" name="テキスト ボックス 877"/>
        <xdr:cNvSpPr txBox="1"/>
      </xdr:nvSpPr>
      <xdr:spPr>
        <a:xfrm>
          <a:off x="19278111" y="1265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77029</xdr:rowOff>
    </xdr:from>
    <xdr:to>
      <xdr:col>98</xdr:col>
      <xdr:colOff>38100</xdr:colOff>
      <xdr:row>76</xdr:row>
      <xdr:rowOff>7179</xdr:rowOff>
    </xdr:to>
    <xdr:sp macro="" textlink="">
      <xdr:nvSpPr>
        <xdr:cNvPr id="879" name="楕円 878"/>
        <xdr:cNvSpPr/>
      </xdr:nvSpPr>
      <xdr:spPr>
        <a:xfrm>
          <a:off x="18605500" y="129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23706</xdr:rowOff>
    </xdr:from>
    <xdr:ext cx="534377" cy="259045"/>
    <xdr:sp macro="" textlink="">
      <xdr:nvSpPr>
        <xdr:cNvPr id="880" name="テキスト ボックス 879"/>
        <xdr:cNvSpPr txBox="1"/>
      </xdr:nvSpPr>
      <xdr:spPr>
        <a:xfrm>
          <a:off x="18389111" y="1271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130,213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3,034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年連続で増加しているが，主な要因は，勤勉手当支給月数の引き上げ等の影響により職員給が増加したためである。</a:t>
          </a:r>
        </a:p>
        <a:p>
          <a:r>
            <a:rPr kumimoji="1" lang="ja-JP" altLang="en-US" sz="1300">
              <a:latin typeface="ＭＳ Ｐゴシック" panose="020B0600070205080204" pitchFamily="50" charset="-128"/>
              <a:ea typeface="ＭＳ Ｐゴシック" panose="020B0600070205080204" pitchFamily="50" charset="-128"/>
            </a:rPr>
            <a:t>　　　　　　　　　　　　　　　　　　　　　　　　　　　　　　　　　　　　　また，合併に伴い解散した広域事務組合が運営していた「消防業務」を直営で行っているため，類似団体，全国平均を大きく上回っている。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71,193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2,240</a:t>
          </a:r>
          <a:r>
            <a:rPr kumimoji="1" lang="ja-JP" altLang="en-US" sz="1300">
              <a:latin typeface="ＭＳ Ｐゴシック" panose="020B0600070205080204" pitchFamily="50" charset="-128"/>
              <a:ea typeface="ＭＳ Ｐゴシック" panose="020B0600070205080204" pitchFamily="50" charset="-128"/>
            </a:rPr>
            <a:t>円）：教育扶助費は増加しているものの，生活保護費等が減少しており，扶助費全体の決算額としては減少している。なお，類似団体，全国平均は大きく下回っている。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111,342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15,687</a:t>
          </a:r>
          <a:r>
            <a:rPr kumimoji="1" lang="ja-JP" altLang="en-US" sz="1300">
              <a:latin typeface="ＭＳ Ｐゴシック" panose="020B0600070205080204" pitchFamily="50" charset="-128"/>
              <a:ea typeface="ＭＳ Ｐゴシック" panose="020B0600070205080204" pitchFamily="50" charset="-128"/>
            </a:rPr>
            <a:t>円）：保育施設整備事業，公共施設再編整備事業等の大型建設事業を行ったため，前年度より大幅に増加となっている。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12,411</a:t>
          </a:r>
          <a:r>
            <a:rPr kumimoji="1" lang="ja-JP" altLang="en-US" sz="1300">
              <a:latin typeface="ＭＳ Ｐゴシック" panose="020B0600070205080204" pitchFamily="50" charset="-128"/>
              <a:ea typeface="ＭＳ Ｐゴシック" panose="020B0600070205080204" pitchFamily="50" charset="-128"/>
            </a:rPr>
            <a:t>円）：特に大きな災害が発生しなかったため，大幅に減少となっている。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79,534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4,012</a:t>
          </a:r>
          <a:r>
            <a:rPr kumimoji="1" lang="ja-JP" altLang="en-US" sz="1300">
              <a:latin typeface="ＭＳ Ｐゴシック" panose="020B0600070205080204" pitchFamily="50" charset="-128"/>
              <a:ea typeface="ＭＳ Ｐゴシック" panose="020B0600070205080204" pitchFamily="50" charset="-128"/>
            </a:rPr>
            <a:t>円）：保育施設整備事業等に対し借り入れた市債の元利償還により，公債費が増加している。人口減少率が類似団体と比較して高いため，一人当たりのコストは類似団体，全国平均を上回っている。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24,082
23,318
100.70
15,340,238
15,156,337
117,811
9,395,421
17,562,116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55309</xdr:rowOff>
    </xdr:from>
    <xdr:to>
      <xdr:col>24</xdr:col>
      <xdr:colOff>63500</xdr:colOff>
      <xdr:row>33</xdr:row>
      <xdr:rowOff>84074</xdr:rowOff>
    </xdr:to>
    <xdr:cxnSp macro="">
      <xdr:nvCxnSpPr>
        <xdr:cNvPr id="61" name="直線コネクタ 60"/>
        <xdr:cNvCxnSpPr/>
      </xdr:nvCxnSpPr>
      <xdr:spPr>
        <a:xfrm>
          <a:off x="3797300" y="5713159"/>
          <a:ext cx="8382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18923</xdr:rowOff>
    </xdr:from>
    <xdr:to>
      <xdr:col>19</xdr:col>
      <xdr:colOff>177800</xdr:colOff>
      <xdr:row>33</xdr:row>
      <xdr:rowOff>55309</xdr:rowOff>
    </xdr:to>
    <xdr:cxnSp macro="">
      <xdr:nvCxnSpPr>
        <xdr:cNvPr id="64" name="直線コネクタ 63"/>
        <xdr:cNvCxnSpPr/>
      </xdr:nvCxnSpPr>
      <xdr:spPr>
        <a:xfrm>
          <a:off x="2908300" y="5676773"/>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18923</xdr:rowOff>
    </xdr:from>
    <xdr:to>
      <xdr:col>15</xdr:col>
      <xdr:colOff>50800</xdr:colOff>
      <xdr:row>33</xdr:row>
      <xdr:rowOff>101981</xdr:rowOff>
    </xdr:to>
    <xdr:cxnSp macro="">
      <xdr:nvCxnSpPr>
        <xdr:cNvPr id="67" name="直線コネクタ 66"/>
        <xdr:cNvCxnSpPr/>
      </xdr:nvCxnSpPr>
      <xdr:spPr>
        <a:xfrm flipV="1">
          <a:off x="2019300" y="567677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101981</xdr:rowOff>
    </xdr:from>
    <xdr:to>
      <xdr:col>10</xdr:col>
      <xdr:colOff>114300</xdr:colOff>
      <xdr:row>34</xdr:row>
      <xdr:rowOff>96457</xdr:rowOff>
    </xdr:to>
    <xdr:cxnSp macro="">
      <xdr:nvCxnSpPr>
        <xdr:cNvPr id="70" name="直線コネクタ 69"/>
        <xdr:cNvCxnSpPr/>
      </xdr:nvCxnSpPr>
      <xdr:spPr>
        <a:xfrm flipV="1">
          <a:off x="1130300" y="5759831"/>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33274</xdr:rowOff>
    </xdr:from>
    <xdr:to>
      <xdr:col>24</xdr:col>
      <xdr:colOff>114300</xdr:colOff>
      <xdr:row>33</xdr:row>
      <xdr:rowOff>134874</xdr:rowOff>
    </xdr:to>
    <xdr:sp macro="" textlink="">
      <xdr:nvSpPr>
        <xdr:cNvPr id="80" name="楕円 79"/>
        <xdr:cNvSpPr/>
      </xdr:nvSpPr>
      <xdr:spPr>
        <a:xfrm>
          <a:off x="45847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56151</xdr:rowOff>
    </xdr:from>
    <xdr:ext cx="469744" cy="259045"/>
    <xdr:sp macro="" textlink="">
      <xdr:nvSpPr>
        <xdr:cNvPr id="81" name="議会費該当値テキスト"/>
        <xdr:cNvSpPr txBox="1"/>
      </xdr:nvSpPr>
      <xdr:spPr>
        <a:xfrm>
          <a:off x="4686300"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4509</xdr:rowOff>
    </xdr:from>
    <xdr:to>
      <xdr:col>20</xdr:col>
      <xdr:colOff>38100</xdr:colOff>
      <xdr:row>33</xdr:row>
      <xdr:rowOff>106109</xdr:rowOff>
    </xdr:to>
    <xdr:sp macro="" textlink="">
      <xdr:nvSpPr>
        <xdr:cNvPr id="82" name="楕円 81"/>
        <xdr:cNvSpPr/>
      </xdr:nvSpPr>
      <xdr:spPr>
        <a:xfrm>
          <a:off x="37465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122636</xdr:rowOff>
    </xdr:from>
    <xdr:ext cx="469744" cy="259045"/>
    <xdr:sp macro="" textlink="">
      <xdr:nvSpPr>
        <xdr:cNvPr id="83" name="テキスト ボックス 82"/>
        <xdr:cNvSpPr txBox="1"/>
      </xdr:nvSpPr>
      <xdr:spPr>
        <a:xfrm>
          <a:off x="3562428" y="54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139573</xdr:rowOff>
    </xdr:from>
    <xdr:to>
      <xdr:col>15</xdr:col>
      <xdr:colOff>101600</xdr:colOff>
      <xdr:row>33</xdr:row>
      <xdr:rowOff>69723</xdr:rowOff>
    </xdr:to>
    <xdr:sp macro="" textlink="">
      <xdr:nvSpPr>
        <xdr:cNvPr id="84" name="楕円 83"/>
        <xdr:cNvSpPr/>
      </xdr:nvSpPr>
      <xdr:spPr>
        <a:xfrm>
          <a:off x="2857500" y="56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86250</xdr:rowOff>
    </xdr:from>
    <xdr:ext cx="469744" cy="259045"/>
    <xdr:sp macro="" textlink="">
      <xdr:nvSpPr>
        <xdr:cNvPr id="85" name="テキスト ボックス 84"/>
        <xdr:cNvSpPr txBox="1"/>
      </xdr:nvSpPr>
      <xdr:spPr>
        <a:xfrm>
          <a:off x="2673428" y="5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51181</xdr:rowOff>
    </xdr:from>
    <xdr:to>
      <xdr:col>10</xdr:col>
      <xdr:colOff>165100</xdr:colOff>
      <xdr:row>33</xdr:row>
      <xdr:rowOff>152781</xdr:rowOff>
    </xdr:to>
    <xdr:sp macro="" textlink="">
      <xdr:nvSpPr>
        <xdr:cNvPr id="86" name="楕円 85"/>
        <xdr:cNvSpPr/>
      </xdr:nvSpPr>
      <xdr:spPr>
        <a:xfrm>
          <a:off x="1968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169308</xdr:rowOff>
    </xdr:from>
    <xdr:ext cx="469744" cy="259045"/>
    <xdr:sp macro="" textlink="">
      <xdr:nvSpPr>
        <xdr:cNvPr id="87" name="テキスト ボックス 86"/>
        <xdr:cNvSpPr txBox="1"/>
      </xdr:nvSpPr>
      <xdr:spPr>
        <a:xfrm>
          <a:off x="1784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45657</xdr:rowOff>
    </xdr:from>
    <xdr:to>
      <xdr:col>6</xdr:col>
      <xdr:colOff>38100</xdr:colOff>
      <xdr:row>34</xdr:row>
      <xdr:rowOff>147257</xdr:rowOff>
    </xdr:to>
    <xdr:sp macro="" textlink="">
      <xdr:nvSpPr>
        <xdr:cNvPr id="88" name="楕円 87"/>
        <xdr:cNvSpPr/>
      </xdr:nvSpPr>
      <xdr:spPr>
        <a:xfrm>
          <a:off x="1079500" y="58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163784</xdr:rowOff>
    </xdr:from>
    <xdr:ext cx="469744" cy="259045"/>
    <xdr:sp macro="" textlink="">
      <xdr:nvSpPr>
        <xdr:cNvPr id="89" name="テキスト ボックス 88"/>
        <xdr:cNvSpPr txBox="1"/>
      </xdr:nvSpPr>
      <xdr:spPr>
        <a:xfrm>
          <a:off x="895428" y="565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75929</xdr:rowOff>
    </xdr:from>
    <xdr:to>
      <xdr:col>24</xdr:col>
      <xdr:colOff>63500</xdr:colOff>
      <xdr:row>55</xdr:row>
      <xdr:rowOff>125559</xdr:rowOff>
    </xdr:to>
    <xdr:cxnSp macro="">
      <xdr:nvCxnSpPr>
        <xdr:cNvPr id="116" name="直線コネクタ 115"/>
        <xdr:cNvCxnSpPr/>
      </xdr:nvCxnSpPr>
      <xdr:spPr>
        <a:xfrm>
          <a:off x="3797300" y="9505679"/>
          <a:ext cx="838200" cy="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75929</xdr:rowOff>
    </xdr:from>
    <xdr:to>
      <xdr:col>19</xdr:col>
      <xdr:colOff>177800</xdr:colOff>
      <xdr:row>55</xdr:row>
      <xdr:rowOff>121458</xdr:rowOff>
    </xdr:to>
    <xdr:cxnSp macro="">
      <xdr:nvCxnSpPr>
        <xdr:cNvPr id="119" name="直線コネクタ 118"/>
        <xdr:cNvCxnSpPr/>
      </xdr:nvCxnSpPr>
      <xdr:spPr>
        <a:xfrm flipV="1">
          <a:off x="2908300" y="9505679"/>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121458</xdr:rowOff>
    </xdr:from>
    <xdr:to>
      <xdr:col>15</xdr:col>
      <xdr:colOff>50800</xdr:colOff>
      <xdr:row>56</xdr:row>
      <xdr:rowOff>36578</xdr:rowOff>
    </xdr:to>
    <xdr:cxnSp macro="">
      <xdr:nvCxnSpPr>
        <xdr:cNvPr id="122" name="直線コネクタ 121"/>
        <xdr:cNvCxnSpPr/>
      </xdr:nvCxnSpPr>
      <xdr:spPr>
        <a:xfrm flipV="1">
          <a:off x="2019300" y="9551208"/>
          <a:ext cx="889000" cy="8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130515</xdr:rowOff>
    </xdr:from>
    <xdr:to>
      <xdr:col>10</xdr:col>
      <xdr:colOff>114300</xdr:colOff>
      <xdr:row>56</xdr:row>
      <xdr:rowOff>36578</xdr:rowOff>
    </xdr:to>
    <xdr:cxnSp macro="">
      <xdr:nvCxnSpPr>
        <xdr:cNvPr id="125" name="直線コネクタ 124"/>
        <xdr:cNvCxnSpPr/>
      </xdr:nvCxnSpPr>
      <xdr:spPr>
        <a:xfrm>
          <a:off x="1130300" y="9560265"/>
          <a:ext cx="889000" cy="7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74759</xdr:rowOff>
    </xdr:from>
    <xdr:to>
      <xdr:col>24</xdr:col>
      <xdr:colOff>114300</xdr:colOff>
      <xdr:row>56</xdr:row>
      <xdr:rowOff>4909</xdr:rowOff>
    </xdr:to>
    <xdr:sp macro="" textlink="">
      <xdr:nvSpPr>
        <xdr:cNvPr id="135" name="楕円 134"/>
        <xdr:cNvSpPr/>
      </xdr:nvSpPr>
      <xdr:spPr>
        <a:xfrm>
          <a:off x="4584700" y="95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97636</xdr:rowOff>
    </xdr:from>
    <xdr:ext cx="599010" cy="259045"/>
    <xdr:sp macro="" textlink="">
      <xdr:nvSpPr>
        <xdr:cNvPr id="136" name="総務費該当値テキスト"/>
        <xdr:cNvSpPr txBox="1"/>
      </xdr:nvSpPr>
      <xdr:spPr>
        <a:xfrm>
          <a:off x="4686300" y="935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25129</xdr:rowOff>
    </xdr:from>
    <xdr:to>
      <xdr:col>20</xdr:col>
      <xdr:colOff>38100</xdr:colOff>
      <xdr:row>55</xdr:row>
      <xdr:rowOff>126729</xdr:rowOff>
    </xdr:to>
    <xdr:sp macro="" textlink="">
      <xdr:nvSpPr>
        <xdr:cNvPr id="137" name="楕円 136"/>
        <xdr:cNvSpPr/>
      </xdr:nvSpPr>
      <xdr:spPr>
        <a:xfrm>
          <a:off x="3746500" y="945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143256</xdr:rowOff>
    </xdr:from>
    <xdr:ext cx="599010" cy="259045"/>
    <xdr:sp macro="" textlink="">
      <xdr:nvSpPr>
        <xdr:cNvPr id="138" name="テキスト ボックス 137"/>
        <xdr:cNvSpPr txBox="1"/>
      </xdr:nvSpPr>
      <xdr:spPr>
        <a:xfrm>
          <a:off x="3497795" y="923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70658</xdr:rowOff>
    </xdr:from>
    <xdr:to>
      <xdr:col>15</xdr:col>
      <xdr:colOff>101600</xdr:colOff>
      <xdr:row>56</xdr:row>
      <xdr:rowOff>808</xdr:rowOff>
    </xdr:to>
    <xdr:sp macro="" textlink="">
      <xdr:nvSpPr>
        <xdr:cNvPr id="139" name="楕円 138"/>
        <xdr:cNvSpPr/>
      </xdr:nvSpPr>
      <xdr:spPr>
        <a:xfrm>
          <a:off x="2857500" y="95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17335</xdr:rowOff>
    </xdr:from>
    <xdr:ext cx="599010" cy="259045"/>
    <xdr:sp macro="" textlink="">
      <xdr:nvSpPr>
        <xdr:cNvPr id="140" name="テキスト ボックス 139"/>
        <xdr:cNvSpPr txBox="1"/>
      </xdr:nvSpPr>
      <xdr:spPr>
        <a:xfrm>
          <a:off x="2608795" y="927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157228</xdr:rowOff>
    </xdr:from>
    <xdr:to>
      <xdr:col>10</xdr:col>
      <xdr:colOff>165100</xdr:colOff>
      <xdr:row>56</xdr:row>
      <xdr:rowOff>87378</xdr:rowOff>
    </xdr:to>
    <xdr:sp macro="" textlink="">
      <xdr:nvSpPr>
        <xdr:cNvPr id="141" name="楕円 140"/>
        <xdr:cNvSpPr/>
      </xdr:nvSpPr>
      <xdr:spPr>
        <a:xfrm>
          <a:off x="1968500" y="95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103905</xdr:rowOff>
    </xdr:from>
    <xdr:ext cx="534377" cy="259045"/>
    <xdr:sp macro="" textlink="">
      <xdr:nvSpPr>
        <xdr:cNvPr id="142" name="テキスト ボックス 141"/>
        <xdr:cNvSpPr txBox="1"/>
      </xdr:nvSpPr>
      <xdr:spPr>
        <a:xfrm>
          <a:off x="1752111" y="936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79715</xdr:rowOff>
    </xdr:from>
    <xdr:to>
      <xdr:col>6</xdr:col>
      <xdr:colOff>38100</xdr:colOff>
      <xdr:row>56</xdr:row>
      <xdr:rowOff>9865</xdr:rowOff>
    </xdr:to>
    <xdr:sp macro="" textlink="">
      <xdr:nvSpPr>
        <xdr:cNvPr id="143" name="楕円 142"/>
        <xdr:cNvSpPr/>
      </xdr:nvSpPr>
      <xdr:spPr>
        <a:xfrm>
          <a:off x="1079500" y="95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26392</xdr:rowOff>
    </xdr:from>
    <xdr:ext cx="599010" cy="259045"/>
    <xdr:sp macro="" textlink="">
      <xdr:nvSpPr>
        <xdr:cNvPr id="144" name="テキスト ボックス 143"/>
        <xdr:cNvSpPr txBox="1"/>
      </xdr:nvSpPr>
      <xdr:spPr>
        <a:xfrm>
          <a:off x="830795" y="928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107124</xdr:rowOff>
    </xdr:from>
    <xdr:to>
      <xdr:col>24</xdr:col>
      <xdr:colOff>63500</xdr:colOff>
      <xdr:row>75</xdr:row>
      <xdr:rowOff>63721</xdr:rowOff>
    </xdr:to>
    <xdr:cxnSp macro="">
      <xdr:nvCxnSpPr>
        <xdr:cNvPr id="174" name="直線コネクタ 173"/>
        <xdr:cNvCxnSpPr/>
      </xdr:nvCxnSpPr>
      <xdr:spPr>
        <a:xfrm flipV="1">
          <a:off x="3797300" y="12794424"/>
          <a:ext cx="838200" cy="1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63721</xdr:rowOff>
    </xdr:from>
    <xdr:to>
      <xdr:col>19</xdr:col>
      <xdr:colOff>177800</xdr:colOff>
      <xdr:row>76</xdr:row>
      <xdr:rowOff>82969</xdr:rowOff>
    </xdr:to>
    <xdr:cxnSp macro="">
      <xdr:nvCxnSpPr>
        <xdr:cNvPr id="177" name="直線コネクタ 176"/>
        <xdr:cNvCxnSpPr/>
      </xdr:nvCxnSpPr>
      <xdr:spPr>
        <a:xfrm flipV="1">
          <a:off x="2908300" y="12922471"/>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55721</xdr:rowOff>
    </xdr:from>
    <xdr:to>
      <xdr:col>15</xdr:col>
      <xdr:colOff>50800</xdr:colOff>
      <xdr:row>76</xdr:row>
      <xdr:rowOff>82969</xdr:rowOff>
    </xdr:to>
    <xdr:cxnSp macro="">
      <xdr:nvCxnSpPr>
        <xdr:cNvPr id="180" name="直線コネクタ 179"/>
        <xdr:cNvCxnSpPr/>
      </xdr:nvCxnSpPr>
      <xdr:spPr>
        <a:xfrm>
          <a:off x="2019300" y="13085921"/>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55721</xdr:rowOff>
    </xdr:from>
    <xdr:to>
      <xdr:col>10</xdr:col>
      <xdr:colOff>114300</xdr:colOff>
      <xdr:row>76</xdr:row>
      <xdr:rowOff>142450</xdr:rowOff>
    </xdr:to>
    <xdr:cxnSp macro="">
      <xdr:nvCxnSpPr>
        <xdr:cNvPr id="183" name="直線コネクタ 182"/>
        <xdr:cNvCxnSpPr/>
      </xdr:nvCxnSpPr>
      <xdr:spPr>
        <a:xfrm flipV="1">
          <a:off x="1130300" y="13085921"/>
          <a:ext cx="889000" cy="8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56324</xdr:rowOff>
    </xdr:from>
    <xdr:to>
      <xdr:col>24</xdr:col>
      <xdr:colOff>114300</xdr:colOff>
      <xdr:row>74</xdr:row>
      <xdr:rowOff>157924</xdr:rowOff>
    </xdr:to>
    <xdr:sp macro="" textlink="">
      <xdr:nvSpPr>
        <xdr:cNvPr id="193" name="楕円 192"/>
        <xdr:cNvSpPr/>
      </xdr:nvSpPr>
      <xdr:spPr>
        <a:xfrm>
          <a:off x="4584700" y="127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79201</xdr:rowOff>
    </xdr:from>
    <xdr:ext cx="599010" cy="259045"/>
    <xdr:sp macro="" textlink="">
      <xdr:nvSpPr>
        <xdr:cNvPr id="194" name="民生費該当値テキスト"/>
        <xdr:cNvSpPr txBox="1"/>
      </xdr:nvSpPr>
      <xdr:spPr>
        <a:xfrm>
          <a:off x="4686300" y="1259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12921</xdr:rowOff>
    </xdr:from>
    <xdr:to>
      <xdr:col>20</xdr:col>
      <xdr:colOff>38100</xdr:colOff>
      <xdr:row>75</xdr:row>
      <xdr:rowOff>114521</xdr:rowOff>
    </xdr:to>
    <xdr:sp macro="" textlink="">
      <xdr:nvSpPr>
        <xdr:cNvPr id="195" name="楕円 194"/>
        <xdr:cNvSpPr/>
      </xdr:nvSpPr>
      <xdr:spPr>
        <a:xfrm>
          <a:off x="3746500" y="128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131048</xdr:rowOff>
    </xdr:from>
    <xdr:ext cx="599010" cy="259045"/>
    <xdr:sp macro="" textlink="">
      <xdr:nvSpPr>
        <xdr:cNvPr id="196" name="テキスト ボックス 195"/>
        <xdr:cNvSpPr txBox="1"/>
      </xdr:nvSpPr>
      <xdr:spPr>
        <a:xfrm>
          <a:off x="3497795" y="1264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32169</xdr:rowOff>
    </xdr:from>
    <xdr:to>
      <xdr:col>15</xdr:col>
      <xdr:colOff>101600</xdr:colOff>
      <xdr:row>76</xdr:row>
      <xdr:rowOff>133769</xdr:rowOff>
    </xdr:to>
    <xdr:sp macro="" textlink="">
      <xdr:nvSpPr>
        <xdr:cNvPr id="197" name="楕円 196"/>
        <xdr:cNvSpPr/>
      </xdr:nvSpPr>
      <xdr:spPr>
        <a:xfrm>
          <a:off x="2857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124896</xdr:rowOff>
    </xdr:from>
    <xdr:ext cx="599010" cy="259045"/>
    <xdr:sp macro="" textlink="">
      <xdr:nvSpPr>
        <xdr:cNvPr id="198" name="テキスト ボックス 197"/>
        <xdr:cNvSpPr txBox="1"/>
      </xdr:nvSpPr>
      <xdr:spPr>
        <a:xfrm>
          <a:off x="2608795" y="131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4921</xdr:rowOff>
    </xdr:from>
    <xdr:to>
      <xdr:col>10</xdr:col>
      <xdr:colOff>165100</xdr:colOff>
      <xdr:row>76</xdr:row>
      <xdr:rowOff>106521</xdr:rowOff>
    </xdr:to>
    <xdr:sp macro="" textlink="">
      <xdr:nvSpPr>
        <xdr:cNvPr id="199" name="楕円 198"/>
        <xdr:cNvSpPr/>
      </xdr:nvSpPr>
      <xdr:spPr>
        <a:xfrm>
          <a:off x="1968500" y="130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123047</xdr:rowOff>
    </xdr:from>
    <xdr:ext cx="599010" cy="259045"/>
    <xdr:sp macro="" textlink="">
      <xdr:nvSpPr>
        <xdr:cNvPr id="200" name="テキスト ボックス 199"/>
        <xdr:cNvSpPr txBox="1"/>
      </xdr:nvSpPr>
      <xdr:spPr>
        <a:xfrm>
          <a:off x="1719795" y="128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91650</xdr:rowOff>
    </xdr:from>
    <xdr:to>
      <xdr:col>6</xdr:col>
      <xdr:colOff>38100</xdr:colOff>
      <xdr:row>77</xdr:row>
      <xdr:rowOff>21800</xdr:rowOff>
    </xdr:to>
    <xdr:sp macro="" textlink="">
      <xdr:nvSpPr>
        <xdr:cNvPr id="201" name="楕円 200"/>
        <xdr:cNvSpPr/>
      </xdr:nvSpPr>
      <xdr:spPr>
        <a:xfrm>
          <a:off x="1079500" y="131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12927</xdr:rowOff>
    </xdr:from>
    <xdr:ext cx="599010" cy="259045"/>
    <xdr:sp macro="" textlink="">
      <xdr:nvSpPr>
        <xdr:cNvPr id="202" name="テキスト ボックス 201"/>
        <xdr:cNvSpPr txBox="1"/>
      </xdr:nvSpPr>
      <xdr:spPr>
        <a:xfrm>
          <a:off x="830795" y="1321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122402</xdr:rowOff>
    </xdr:from>
    <xdr:to>
      <xdr:col>24</xdr:col>
      <xdr:colOff>63500</xdr:colOff>
      <xdr:row>97</xdr:row>
      <xdr:rowOff>131471</xdr:rowOff>
    </xdr:to>
    <xdr:cxnSp macro="">
      <xdr:nvCxnSpPr>
        <xdr:cNvPr id="231" name="直線コネクタ 230"/>
        <xdr:cNvCxnSpPr/>
      </xdr:nvCxnSpPr>
      <xdr:spPr>
        <a:xfrm>
          <a:off x="3797300" y="16753052"/>
          <a:ext cx="8382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118501</xdr:rowOff>
    </xdr:from>
    <xdr:to>
      <xdr:col>19</xdr:col>
      <xdr:colOff>177800</xdr:colOff>
      <xdr:row>97</xdr:row>
      <xdr:rowOff>122402</xdr:rowOff>
    </xdr:to>
    <xdr:cxnSp macro="">
      <xdr:nvCxnSpPr>
        <xdr:cNvPr id="234" name="直線コネクタ 233"/>
        <xdr:cNvCxnSpPr/>
      </xdr:nvCxnSpPr>
      <xdr:spPr>
        <a:xfrm>
          <a:off x="2908300" y="16749151"/>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99009</xdr:rowOff>
    </xdr:from>
    <xdr:to>
      <xdr:col>15</xdr:col>
      <xdr:colOff>50800</xdr:colOff>
      <xdr:row>97</xdr:row>
      <xdr:rowOff>118501</xdr:rowOff>
    </xdr:to>
    <xdr:cxnSp macro="">
      <xdr:nvCxnSpPr>
        <xdr:cNvPr id="237" name="直線コネクタ 236"/>
        <xdr:cNvCxnSpPr/>
      </xdr:nvCxnSpPr>
      <xdr:spPr>
        <a:xfrm>
          <a:off x="2019300" y="16729659"/>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52229</xdr:rowOff>
    </xdr:from>
    <xdr:to>
      <xdr:col>10</xdr:col>
      <xdr:colOff>114300</xdr:colOff>
      <xdr:row>97</xdr:row>
      <xdr:rowOff>99009</xdr:rowOff>
    </xdr:to>
    <xdr:cxnSp macro="">
      <xdr:nvCxnSpPr>
        <xdr:cNvPr id="240" name="直線コネクタ 239"/>
        <xdr:cNvCxnSpPr/>
      </xdr:nvCxnSpPr>
      <xdr:spPr>
        <a:xfrm>
          <a:off x="1130300" y="16682879"/>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80671</xdr:rowOff>
    </xdr:from>
    <xdr:to>
      <xdr:col>24</xdr:col>
      <xdr:colOff>114300</xdr:colOff>
      <xdr:row>98</xdr:row>
      <xdr:rowOff>10821</xdr:rowOff>
    </xdr:to>
    <xdr:sp macro="" textlink="">
      <xdr:nvSpPr>
        <xdr:cNvPr id="250" name="楕円 249"/>
        <xdr:cNvSpPr/>
      </xdr:nvSpPr>
      <xdr:spPr>
        <a:xfrm>
          <a:off x="45847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167048</xdr:rowOff>
    </xdr:from>
    <xdr:ext cx="534377" cy="259045"/>
    <xdr:sp macro="" textlink="">
      <xdr:nvSpPr>
        <xdr:cNvPr id="251" name="衛生費該当値テキスト"/>
        <xdr:cNvSpPr txBox="1"/>
      </xdr:nvSpPr>
      <xdr:spPr>
        <a:xfrm>
          <a:off x="4686300" y="166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71602</xdr:rowOff>
    </xdr:from>
    <xdr:to>
      <xdr:col>20</xdr:col>
      <xdr:colOff>38100</xdr:colOff>
      <xdr:row>98</xdr:row>
      <xdr:rowOff>1752</xdr:rowOff>
    </xdr:to>
    <xdr:sp macro="" textlink="">
      <xdr:nvSpPr>
        <xdr:cNvPr id="252" name="楕円 251"/>
        <xdr:cNvSpPr/>
      </xdr:nvSpPr>
      <xdr:spPr>
        <a:xfrm>
          <a:off x="3746500" y="1670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164329</xdr:rowOff>
    </xdr:from>
    <xdr:ext cx="534377" cy="259045"/>
    <xdr:sp macro="" textlink="">
      <xdr:nvSpPr>
        <xdr:cNvPr id="253" name="テキスト ボックス 252"/>
        <xdr:cNvSpPr txBox="1"/>
      </xdr:nvSpPr>
      <xdr:spPr>
        <a:xfrm>
          <a:off x="3530111" y="1679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67701</xdr:rowOff>
    </xdr:from>
    <xdr:to>
      <xdr:col>15</xdr:col>
      <xdr:colOff>101600</xdr:colOff>
      <xdr:row>97</xdr:row>
      <xdr:rowOff>169301</xdr:rowOff>
    </xdr:to>
    <xdr:sp macro="" textlink="">
      <xdr:nvSpPr>
        <xdr:cNvPr id="254" name="楕円 253"/>
        <xdr:cNvSpPr/>
      </xdr:nvSpPr>
      <xdr:spPr>
        <a:xfrm>
          <a:off x="2857500" y="166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160428</xdr:rowOff>
    </xdr:from>
    <xdr:ext cx="534377" cy="259045"/>
    <xdr:sp macro="" textlink="">
      <xdr:nvSpPr>
        <xdr:cNvPr id="255" name="テキスト ボックス 254"/>
        <xdr:cNvSpPr txBox="1"/>
      </xdr:nvSpPr>
      <xdr:spPr>
        <a:xfrm>
          <a:off x="2641111" y="167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48209</xdr:rowOff>
    </xdr:from>
    <xdr:to>
      <xdr:col>10</xdr:col>
      <xdr:colOff>165100</xdr:colOff>
      <xdr:row>97</xdr:row>
      <xdr:rowOff>149809</xdr:rowOff>
    </xdr:to>
    <xdr:sp macro="" textlink="">
      <xdr:nvSpPr>
        <xdr:cNvPr id="256" name="楕円 255"/>
        <xdr:cNvSpPr/>
      </xdr:nvSpPr>
      <xdr:spPr>
        <a:xfrm>
          <a:off x="1968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140936</xdr:rowOff>
    </xdr:from>
    <xdr:ext cx="534377" cy="259045"/>
    <xdr:sp macro="" textlink="">
      <xdr:nvSpPr>
        <xdr:cNvPr id="257" name="テキスト ボックス 256"/>
        <xdr:cNvSpPr txBox="1"/>
      </xdr:nvSpPr>
      <xdr:spPr>
        <a:xfrm>
          <a:off x="1752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1429</xdr:rowOff>
    </xdr:from>
    <xdr:to>
      <xdr:col>6</xdr:col>
      <xdr:colOff>38100</xdr:colOff>
      <xdr:row>97</xdr:row>
      <xdr:rowOff>103029</xdr:rowOff>
    </xdr:to>
    <xdr:sp macro="" textlink="">
      <xdr:nvSpPr>
        <xdr:cNvPr id="258" name="楕円 257"/>
        <xdr:cNvSpPr/>
      </xdr:nvSpPr>
      <xdr:spPr>
        <a:xfrm>
          <a:off x="1079500" y="16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94156</xdr:rowOff>
    </xdr:from>
    <xdr:ext cx="534377" cy="259045"/>
    <xdr:sp macro="" textlink="">
      <xdr:nvSpPr>
        <xdr:cNvPr id="259" name="テキスト ボックス 258"/>
        <xdr:cNvSpPr txBox="1"/>
      </xdr:nvSpPr>
      <xdr:spPr>
        <a:xfrm>
          <a:off x="863111" y="167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44668</xdr:rowOff>
    </xdr:from>
    <xdr:to>
      <xdr:col>55</xdr:col>
      <xdr:colOff>0</xdr:colOff>
      <xdr:row>37</xdr:row>
      <xdr:rowOff>71446</xdr:rowOff>
    </xdr:to>
    <xdr:cxnSp macro="">
      <xdr:nvCxnSpPr>
        <xdr:cNvPr id="290" name="直線コネクタ 289"/>
        <xdr:cNvCxnSpPr/>
      </xdr:nvCxnSpPr>
      <xdr:spPr>
        <a:xfrm flipV="1">
          <a:off x="9639300" y="6388318"/>
          <a:ext cx="8382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132842</xdr:rowOff>
    </xdr:from>
    <xdr:to>
      <xdr:col>50</xdr:col>
      <xdr:colOff>114300</xdr:colOff>
      <xdr:row>37</xdr:row>
      <xdr:rowOff>71446</xdr:rowOff>
    </xdr:to>
    <xdr:cxnSp macro="">
      <xdr:nvCxnSpPr>
        <xdr:cNvPr id="293" name="直線コネクタ 292"/>
        <xdr:cNvCxnSpPr/>
      </xdr:nvCxnSpPr>
      <xdr:spPr>
        <a:xfrm>
          <a:off x="8750300" y="6305042"/>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132842</xdr:rowOff>
    </xdr:from>
    <xdr:to>
      <xdr:col>45</xdr:col>
      <xdr:colOff>177800</xdr:colOff>
      <xdr:row>36</xdr:row>
      <xdr:rowOff>140353</xdr:rowOff>
    </xdr:to>
    <xdr:cxnSp macro="">
      <xdr:nvCxnSpPr>
        <xdr:cNvPr id="296" name="直線コネクタ 295"/>
        <xdr:cNvCxnSpPr/>
      </xdr:nvCxnSpPr>
      <xdr:spPr>
        <a:xfrm flipV="1">
          <a:off x="7861300" y="6305042"/>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140353</xdr:rowOff>
    </xdr:from>
    <xdr:to>
      <xdr:col>41</xdr:col>
      <xdr:colOff>50800</xdr:colOff>
      <xdr:row>37</xdr:row>
      <xdr:rowOff>55118</xdr:rowOff>
    </xdr:to>
    <xdr:cxnSp macro="">
      <xdr:nvCxnSpPr>
        <xdr:cNvPr id="299" name="直線コネクタ 298"/>
        <xdr:cNvCxnSpPr/>
      </xdr:nvCxnSpPr>
      <xdr:spPr>
        <a:xfrm flipV="1">
          <a:off x="6972300" y="6312553"/>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165318</xdr:rowOff>
    </xdr:from>
    <xdr:to>
      <xdr:col>55</xdr:col>
      <xdr:colOff>50800</xdr:colOff>
      <xdr:row>37</xdr:row>
      <xdr:rowOff>95468</xdr:rowOff>
    </xdr:to>
    <xdr:sp macro="" textlink="">
      <xdr:nvSpPr>
        <xdr:cNvPr id="309" name="楕円 308"/>
        <xdr:cNvSpPr/>
      </xdr:nvSpPr>
      <xdr:spPr>
        <a:xfrm>
          <a:off x="104267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16745</xdr:rowOff>
    </xdr:from>
    <xdr:ext cx="469744" cy="259045"/>
    <xdr:sp macro="" textlink="">
      <xdr:nvSpPr>
        <xdr:cNvPr id="310" name="労働費該当値テキスト"/>
        <xdr:cNvSpPr txBox="1"/>
      </xdr:nvSpPr>
      <xdr:spPr>
        <a:xfrm>
          <a:off x="10528300" y="61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20646</xdr:rowOff>
    </xdr:from>
    <xdr:to>
      <xdr:col>50</xdr:col>
      <xdr:colOff>165100</xdr:colOff>
      <xdr:row>37</xdr:row>
      <xdr:rowOff>122246</xdr:rowOff>
    </xdr:to>
    <xdr:sp macro="" textlink="">
      <xdr:nvSpPr>
        <xdr:cNvPr id="311" name="楕円 310"/>
        <xdr:cNvSpPr/>
      </xdr:nvSpPr>
      <xdr:spPr>
        <a:xfrm>
          <a:off x="9588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138773</xdr:rowOff>
    </xdr:from>
    <xdr:ext cx="469744" cy="259045"/>
    <xdr:sp macro="" textlink="">
      <xdr:nvSpPr>
        <xdr:cNvPr id="312" name="テキスト ボックス 311"/>
        <xdr:cNvSpPr txBox="1"/>
      </xdr:nvSpPr>
      <xdr:spPr>
        <a:xfrm>
          <a:off x="9404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82042</xdr:rowOff>
    </xdr:from>
    <xdr:to>
      <xdr:col>46</xdr:col>
      <xdr:colOff>38100</xdr:colOff>
      <xdr:row>37</xdr:row>
      <xdr:rowOff>12192</xdr:rowOff>
    </xdr:to>
    <xdr:sp macro="" textlink="">
      <xdr:nvSpPr>
        <xdr:cNvPr id="313" name="楕円 312"/>
        <xdr:cNvSpPr/>
      </xdr:nvSpPr>
      <xdr:spPr>
        <a:xfrm>
          <a:off x="8699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28719</xdr:rowOff>
    </xdr:from>
    <xdr:ext cx="469744" cy="259045"/>
    <xdr:sp macro="" textlink="">
      <xdr:nvSpPr>
        <xdr:cNvPr id="314" name="テキスト ボックス 313"/>
        <xdr:cNvSpPr txBox="1"/>
      </xdr:nvSpPr>
      <xdr:spPr>
        <a:xfrm>
          <a:off x="8515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89553</xdr:rowOff>
    </xdr:from>
    <xdr:to>
      <xdr:col>41</xdr:col>
      <xdr:colOff>101600</xdr:colOff>
      <xdr:row>37</xdr:row>
      <xdr:rowOff>19703</xdr:rowOff>
    </xdr:to>
    <xdr:sp macro="" textlink="">
      <xdr:nvSpPr>
        <xdr:cNvPr id="315" name="楕円 314"/>
        <xdr:cNvSpPr/>
      </xdr:nvSpPr>
      <xdr:spPr>
        <a:xfrm>
          <a:off x="7810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10830</xdr:rowOff>
    </xdr:from>
    <xdr:ext cx="469744" cy="259045"/>
    <xdr:sp macro="" textlink="">
      <xdr:nvSpPr>
        <xdr:cNvPr id="316" name="テキスト ボックス 315"/>
        <xdr:cNvSpPr txBox="1"/>
      </xdr:nvSpPr>
      <xdr:spPr>
        <a:xfrm>
          <a:off x="7626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xdr:rowOff>
    </xdr:from>
    <xdr:to>
      <xdr:col>36</xdr:col>
      <xdr:colOff>165100</xdr:colOff>
      <xdr:row>37</xdr:row>
      <xdr:rowOff>105918</xdr:rowOff>
    </xdr:to>
    <xdr:sp macro="" textlink="">
      <xdr:nvSpPr>
        <xdr:cNvPr id="317" name="楕円 316"/>
        <xdr:cNvSpPr/>
      </xdr:nvSpPr>
      <xdr:spPr>
        <a:xfrm>
          <a:off x="6921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97045</xdr:rowOff>
    </xdr:from>
    <xdr:ext cx="469744" cy="259045"/>
    <xdr:sp macro="" textlink="">
      <xdr:nvSpPr>
        <xdr:cNvPr id="318" name="テキスト ボックス 317"/>
        <xdr:cNvSpPr txBox="1"/>
      </xdr:nvSpPr>
      <xdr:spPr>
        <a:xfrm>
          <a:off x="6737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101654</xdr:rowOff>
    </xdr:from>
    <xdr:to>
      <xdr:col>55</xdr:col>
      <xdr:colOff>0</xdr:colOff>
      <xdr:row>57</xdr:row>
      <xdr:rowOff>143434</xdr:rowOff>
    </xdr:to>
    <xdr:cxnSp macro="">
      <xdr:nvCxnSpPr>
        <xdr:cNvPr id="349" name="直線コネクタ 348"/>
        <xdr:cNvCxnSpPr/>
      </xdr:nvCxnSpPr>
      <xdr:spPr>
        <a:xfrm>
          <a:off x="9639300" y="9874304"/>
          <a:ext cx="83820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101654</xdr:rowOff>
    </xdr:from>
    <xdr:to>
      <xdr:col>50</xdr:col>
      <xdr:colOff>114300</xdr:colOff>
      <xdr:row>57</xdr:row>
      <xdr:rowOff>117242</xdr:rowOff>
    </xdr:to>
    <xdr:cxnSp macro="">
      <xdr:nvCxnSpPr>
        <xdr:cNvPr id="352" name="直線コネクタ 351"/>
        <xdr:cNvCxnSpPr/>
      </xdr:nvCxnSpPr>
      <xdr:spPr>
        <a:xfrm flipV="1">
          <a:off x="8750300" y="9874304"/>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111386</xdr:rowOff>
    </xdr:from>
    <xdr:to>
      <xdr:col>45</xdr:col>
      <xdr:colOff>177800</xdr:colOff>
      <xdr:row>57</xdr:row>
      <xdr:rowOff>117242</xdr:rowOff>
    </xdr:to>
    <xdr:cxnSp macro="">
      <xdr:nvCxnSpPr>
        <xdr:cNvPr id="355" name="直線コネクタ 354"/>
        <xdr:cNvCxnSpPr/>
      </xdr:nvCxnSpPr>
      <xdr:spPr>
        <a:xfrm>
          <a:off x="7861300" y="9884036"/>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111386</xdr:rowOff>
    </xdr:from>
    <xdr:to>
      <xdr:col>41</xdr:col>
      <xdr:colOff>50800</xdr:colOff>
      <xdr:row>57</xdr:row>
      <xdr:rowOff>114598</xdr:rowOff>
    </xdr:to>
    <xdr:cxnSp macro="">
      <xdr:nvCxnSpPr>
        <xdr:cNvPr id="358" name="直線コネクタ 357"/>
        <xdr:cNvCxnSpPr/>
      </xdr:nvCxnSpPr>
      <xdr:spPr>
        <a:xfrm flipV="1">
          <a:off x="6972300" y="9884036"/>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92634</xdr:rowOff>
    </xdr:from>
    <xdr:to>
      <xdr:col>55</xdr:col>
      <xdr:colOff>50800</xdr:colOff>
      <xdr:row>58</xdr:row>
      <xdr:rowOff>22784</xdr:rowOff>
    </xdr:to>
    <xdr:sp macro="" textlink="">
      <xdr:nvSpPr>
        <xdr:cNvPr id="368" name="楕円 367"/>
        <xdr:cNvSpPr/>
      </xdr:nvSpPr>
      <xdr:spPr>
        <a:xfrm>
          <a:off x="104267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71061</xdr:rowOff>
    </xdr:from>
    <xdr:ext cx="534377" cy="259045"/>
    <xdr:sp macro="" textlink="">
      <xdr:nvSpPr>
        <xdr:cNvPr id="369" name="農林水産業費該当値テキスト"/>
        <xdr:cNvSpPr txBox="1"/>
      </xdr:nvSpPr>
      <xdr:spPr>
        <a:xfrm>
          <a:off x="10528300" y="98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50854</xdr:rowOff>
    </xdr:from>
    <xdr:to>
      <xdr:col>50</xdr:col>
      <xdr:colOff>165100</xdr:colOff>
      <xdr:row>57</xdr:row>
      <xdr:rowOff>152454</xdr:rowOff>
    </xdr:to>
    <xdr:sp macro="" textlink="">
      <xdr:nvSpPr>
        <xdr:cNvPr id="370" name="楕円 369"/>
        <xdr:cNvSpPr/>
      </xdr:nvSpPr>
      <xdr:spPr>
        <a:xfrm>
          <a:off x="9588500" y="98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143581</xdr:rowOff>
    </xdr:from>
    <xdr:ext cx="534377" cy="259045"/>
    <xdr:sp macro="" textlink="">
      <xdr:nvSpPr>
        <xdr:cNvPr id="371" name="テキスト ボックス 370"/>
        <xdr:cNvSpPr txBox="1"/>
      </xdr:nvSpPr>
      <xdr:spPr>
        <a:xfrm>
          <a:off x="9372111" y="991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66442</xdr:rowOff>
    </xdr:from>
    <xdr:to>
      <xdr:col>46</xdr:col>
      <xdr:colOff>38100</xdr:colOff>
      <xdr:row>57</xdr:row>
      <xdr:rowOff>168042</xdr:rowOff>
    </xdr:to>
    <xdr:sp macro="" textlink="">
      <xdr:nvSpPr>
        <xdr:cNvPr id="372" name="楕円 371"/>
        <xdr:cNvSpPr/>
      </xdr:nvSpPr>
      <xdr:spPr>
        <a:xfrm>
          <a:off x="8699500" y="98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159169</xdr:rowOff>
    </xdr:from>
    <xdr:ext cx="534377" cy="259045"/>
    <xdr:sp macro="" textlink="">
      <xdr:nvSpPr>
        <xdr:cNvPr id="373" name="テキスト ボックス 372"/>
        <xdr:cNvSpPr txBox="1"/>
      </xdr:nvSpPr>
      <xdr:spPr>
        <a:xfrm>
          <a:off x="8483111" y="99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60586</xdr:rowOff>
    </xdr:from>
    <xdr:to>
      <xdr:col>41</xdr:col>
      <xdr:colOff>101600</xdr:colOff>
      <xdr:row>57</xdr:row>
      <xdr:rowOff>162186</xdr:rowOff>
    </xdr:to>
    <xdr:sp macro="" textlink="">
      <xdr:nvSpPr>
        <xdr:cNvPr id="374" name="楕円 373"/>
        <xdr:cNvSpPr/>
      </xdr:nvSpPr>
      <xdr:spPr>
        <a:xfrm>
          <a:off x="7810500" y="98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7263</xdr:rowOff>
    </xdr:from>
    <xdr:ext cx="534377" cy="259045"/>
    <xdr:sp macro="" textlink="">
      <xdr:nvSpPr>
        <xdr:cNvPr id="375" name="テキスト ボックス 374"/>
        <xdr:cNvSpPr txBox="1"/>
      </xdr:nvSpPr>
      <xdr:spPr>
        <a:xfrm>
          <a:off x="7594111" y="96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63798</xdr:rowOff>
    </xdr:from>
    <xdr:to>
      <xdr:col>36</xdr:col>
      <xdr:colOff>165100</xdr:colOff>
      <xdr:row>57</xdr:row>
      <xdr:rowOff>165398</xdr:rowOff>
    </xdr:to>
    <xdr:sp macro="" textlink="">
      <xdr:nvSpPr>
        <xdr:cNvPr id="376" name="楕円 375"/>
        <xdr:cNvSpPr/>
      </xdr:nvSpPr>
      <xdr:spPr>
        <a:xfrm>
          <a:off x="6921500" y="98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10475</xdr:rowOff>
    </xdr:from>
    <xdr:ext cx="534377" cy="259045"/>
    <xdr:sp macro="" textlink="">
      <xdr:nvSpPr>
        <xdr:cNvPr id="377" name="テキスト ボックス 376"/>
        <xdr:cNvSpPr txBox="1"/>
      </xdr:nvSpPr>
      <xdr:spPr>
        <a:xfrm>
          <a:off x="6705111" y="96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140576</xdr:rowOff>
    </xdr:from>
    <xdr:to>
      <xdr:col>55</xdr:col>
      <xdr:colOff>0</xdr:colOff>
      <xdr:row>78</xdr:row>
      <xdr:rowOff>151068</xdr:rowOff>
    </xdr:to>
    <xdr:cxnSp macro="">
      <xdr:nvCxnSpPr>
        <xdr:cNvPr id="406" name="直線コネクタ 405"/>
        <xdr:cNvCxnSpPr/>
      </xdr:nvCxnSpPr>
      <xdr:spPr>
        <a:xfrm flipV="1">
          <a:off x="9639300" y="13513676"/>
          <a:ext cx="8382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145529</xdr:rowOff>
    </xdr:from>
    <xdr:to>
      <xdr:col>50</xdr:col>
      <xdr:colOff>114300</xdr:colOff>
      <xdr:row>78</xdr:row>
      <xdr:rowOff>151068</xdr:rowOff>
    </xdr:to>
    <xdr:cxnSp macro="">
      <xdr:nvCxnSpPr>
        <xdr:cNvPr id="409" name="直線コネクタ 408"/>
        <xdr:cNvCxnSpPr/>
      </xdr:nvCxnSpPr>
      <xdr:spPr>
        <a:xfrm>
          <a:off x="8750300" y="1351862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145529</xdr:rowOff>
    </xdr:from>
    <xdr:to>
      <xdr:col>45</xdr:col>
      <xdr:colOff>177800</xdr:colOff>
      <xdr:row>78</xdr:row>
      <xdr:rowOff>165441</xdr:rowOff>
    </xdr:to>
    <xdr:cxnSp macro="">
      <xdr:nvCxnSpPr>
        <xdr:cNvPr id="412" name="直線コネクタ 411"/>
        <xdr:cNvCxnSpPr/>
      </xdr:nvCxnSpPr>
      <xdr:spPr>
        <a:xfrm flipV="1">
          <a:off x="7861300" y="13518629"/>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165441</xdr:rowOff>
    </xdr:from>
    <xdr:to>
      <xdr:col>41</xdr:col>
      <xdr:colOff>50800</xdr:colOff>
      <xdr:row>78</xdr:row>
      <xdr:rowOff>167787</xdr:rowOff>
    </xdr:to>
    <xdr:cxnSp macro="">
      <xdr:nvCxnSpPr>
        <xdr:cNvPr id="415" name="直線コネクタ 414"/>
        <xdr:cNvCxnSpPr/>
      </xdr:nvCxnSpPr>
      <xdr:spPr>
        <a:xfrm flipV="1">
          <a:off x="6972300" y="13538541"/>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89776</xdr:rowOff>
    </xdr:from>
    <xdr:to>
      <xdr:col>55</xdr:col>
      <xdr:colOff>50800</xdr:colOff>
      <xdr:row>79</xdr:row>
      <xdr:rowOff>19926</xdr:rowOff>
    </xdr:to>
    <xdr:sp macro="" textlink="">
      <xdr:nvSpPr>
        <xdr:cNvPr id="425" name="楕円 424"/>
        <xdr:cNvSpPr/>
      </xdr:nvSpPr>
      <xdr:spPr>
        <a:xfrm>
          <a:off x="104267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4703</xdr:rowOff>
    </xdr:from>
    <xdr:ext cx="469744" cy="259045"/>
    <xdr:sp macro="" textlink="">
      <xdr:nvSpPr>
        <xdr:cNvPr id="426" name="商工費該当値テキスト"/>
        <xdr:cNvSpPr txBox="1"/>
      </xdr:nvSpPr>
      <xdr:spPr>
        <a:xfrm>
          <a:off x="10528300" y="1337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100268</xdr:rowOff>
    </xdr:from>
    <xdr:to>
      <xdr:col>50</xdr:col>
      <xdr:colOff>165100</xdr:colOff>
      <xdr:row>79</xdr:row>
      <xdr:rowOff>30418</xdr:rowOff>
    </xdr:to>
    <xdr:sp macro="" textlink="">
      <xdr:nvSpPr>
        <xdr:cNvPr id="427" name="楕円 426"/>
        <xdr:cNvSpPr/>
      </xdr:nvSpPr>
      <xdr:spPr>
        <a:xfrm>
          <a:off x="9588500" y="134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21545</xdr:rowOff>
    </xdr:from>
    <xdr:ext cx="469744" cy="259045"/>
    <xdr:sp macro="" textlink="">
      <xdr:nvSpPr>
        <xdr:cNvPr id="428" name="テキスト ボックス 427"/>
        <xdr:cNvSpPr txBox="1"/>
      </xdr:nvSpPr>
      <xdr:spPr>
        <a:xfrm>
          <a:off x="9404428" y="135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94729</xdr:rowOff>
    </xdr:from>
    <xdr:to>
      <xdr:col>46</xdr:col>
      <xdr:colOff>38100</xdr:colOff>
      <xdr:row>79</xdr:row>
      <xdr:rowOff>24879</xdr:rowOff>
    </xdr:to>
    <xdr:sp macro="" textlink="">
      <xdr:nvSpPr>
        <xdr:cNvPr id="429" name="楕円 428"/>
        <xdr:cNvSpPr/>
      </xdr:nvSpPr>
      <xdr:spPr>
        <a:xfrm>
          <a:off x="8699500" y="134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16006</xdr:rowOff>
    </xdr:from>
    <xdr:ext cx="469744" cy="259045"/>
    <xdr:sp macro="" textlink="">
      <xdr:nvSpPr>
        <xdr:cNvPr id="430" name="テキスト ボックス 429"/>
        <xdr:cNvSpPr txBox="1"/>
      </xdr:nvSpPr>
      <xdr:spPr>
        <a:xfrm>
          <a:off x="8515428" y="135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114641</xdr:rowOff>
    </xdr:from>
    <xdr:to>
      <xdr:col>41</xdr:col>
      <xdr:colOff>101600</xdr:colOff>
      <xdr:row>79</xdr:row>
      <xdr:rowOff>44791</xdr:rowOff>
    </xdr:to>
    <xdr:sp macro="" textlink="">
      <xdr:nvSpPr>
        <xdr:cNvPr id="431" name="楕円 430"/>
        <xdr:cNvSpPr/>
      </xdr:nvSpPr>
      <xdr:spPr>
        <a:xfrm>
          <a:off x="7810500" y="134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35918</xdr:rowOff>
    </xdr:from>
    <xdr:ext cx="469744" cy="259045"/>
    <xdr:sp macro="" textlink="">
      <xdr:nvSpPr>
        <xdr:cNvPr id="432" name="テキスト ボックス 431"/>
        <xdr:cNvSpPr txBox="1"/>
      </xdr:nvSpPr>
      <xdr:spPr>
        <a:xfrm>
          <a:off x="7626428" y="135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116987</xdr:rowOff>
    </xdr:from>
    <xdr:to>
      <xdr:col>36</xdr:col>
      <xdr:colOff>165100</xdr:colOff>
      <xdr:row>79</xdr:row>
      <xdr:rowOff>47137</xdr:rowOff>
    </xdr:to>
    <xdr:sp macro="" textlink="">
      <xdr:nvSpPr>
        <xdr:cNvPr id="433" name="楕円 432"/>
        <xdr:cNvSpPr/>
      </xdr:nvSpPr>
      <xdr:spPr>
        <a:xfrm>
          <a:off x="6921500" y="134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38264</xdr:rowOff>
    </xdr:from>
    <xdr:ext cx="469744" cy="259045"/>
    <xdr:sp macro="" textlink="">
      <xdr:nvSpPr>
        <xdr:cNvPr id="434" name="テキスト ボックス 433"/>
        <xdr:cNvSpPr txBox="1"/>
      </xdr:nvSpPr>
      <xdr:spPr>
        <a:xfrm>
          <a:off x="6737428" y="1358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17872</xdr:rowOff>
    </xdr:from>
    <xdr:to>
      <xdr:col>55</xdr:col>
      <xdr:colOff>0</xdr:colOff>
      <xdr:row>96</xdr:row>
      <xdr:rowOff>45517</xdr:rowOff>
    </xdr:to>
    <xdr:cxnSp macro="">
      <xdr:nvCxnSpPr>
        <xdr:cNvPr id="463" name="直線コネクタ 462"/>
        <xdr:cNvCxnSpPr/>
      </xdr:nvCxnSpPr>
      <xdr:spPr>
        <a:xfrm flipV="1">
          <a:off x="9639300" y="16477072"/>
          <a:ext cx="8382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5459</xdr:rowOff>
    </xdr:from>
    <xdr:to>
      <xdr:col>50</xdr:col>
      <xdr:colOff>114300</xdr:colOff>
      <xdr:row>96</xdr:row>
      <xdr:rowOff>45517</xdr:rowOff>
    </xdr:to>
    <xdr:cxnSp macro="">
      <xdr:nvCxnSpPr>
        <xdr:cNvPr id="466" name="直線コネクタ 465"/>
        <xdr:cNvCxnSpPr/>
      </xdr:nvCxnSpPr>
      <xdr:spPr>
        <a:xfrm>
          <a:off x="8750300" y="16464659"/>
          <a:ext cx="889000" cy="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106682</xdr:rowOff>
    </xdr:from>
    <xdr:to>
      <xdr:col>45</xdr:col>
      <xdr:colOff>177800</xdr:colOff>
      <xdr:row>96</xdr:row>
      <xdr:rowOff>5459</xdr:rowOff>
    </xdr:to>
    <xdr:cxnSp macro="">
      <xdr:nvCxnSpPr>
        <xdr:cNvPr id="469" name="直線コネクタ 468"/>
        <xdr:cNvCxnSpPr/>
      </xdr:nvCxnSpPr>
      <xdr:spPr>
        <a:xfrm>
          <a:off x="7861300" y="16394432"/>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106682</xdr:rowOff>
    </xdr:from>
    <xdr:to>
      <xdr:col>41</xdr:col>
      <xdr:colOff>50800</xdr:colOff>
      <xdr:row>95</xdr:row>
      <xdr:rowOff>162911</xdr:rowOff>
    </xdr:to>
    <xdr:cxnSp macro="">
      <xdr:nvCxnSpPr>
        <xdr:cNvPr id="472" name="直線コネクタ 471"/>
        <xdr:cNvCxnSpPr/>
      </xdr:nvCxnSpPr>
      <xdr:spPr>
        <a:xfrm flipV="1">
          <a:off x="6972300" y="16394432"/>
          <a:ext cx="889000" cy="5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138522</xdr:rowOff>
    </xdr:from>
    <xdr:to>
      <xdr:col>55</xdr:col>
      <xdr:colOff>50800</xdr:colOff>
      <xdr:row>96</xdr:row>
      <xdr:rowOff>68672</xdr:rowOff>
    </xdr:to>
    <xdr:sp macro="" textlink="">
      <xdr:nvSpPr>
        <xdr:cNvPr id="482" name="楕円 481"/>
        <xdr:cNvSpPr/>
      </xdr:nvSpPr>
      <xdr:spPr>
        <a:xfrm>
          <a:off x="10426700" y="164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161399</xdr:rowOff>
    </xdr:from>
    <xdr:ext cx="534377" cy="259045"/>
    <xdr:sp macro="" textlink="">
      <xdr:nvSpPr>
        <xdr:cNvPr id="483" name="土木費該当値テキスト"/>
        <xdr:cNvSpPr txBox="1"/>
      </xdr:nvSpPr>
      <xdr:spPr>
        <a:xfrm>
          <a:off x="10528300" y="162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166167</xdr:rowOff>
    </xdr:from>
    <xdr:to>
      <xdr:col>50</xdr:col>
      <xdr:colOff>165100</xdr:colOff>
      <xdr:row>96</xdr:row>
      <xdr:rowOff>96317</xdr:rowOff>
    </xdr:to>
    <xdr:sp macro="" textlink="">
      <xdr:nvSpPr>
        <xdr:cNvPr id="484" name="楕円 483"/>
        <xdr:cNvSpPr/>
      </xdr:nvSpPr>
      <xdr:spPr>
        <a:xfrm>
          <a:off x="9588500" y="164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112844</xdr:rowOff>
    </xdr:from>
    <xdr:ext cx="534377" cy="259045"/>
    <xdr:sp macro="" textlink="">
      <xdr:nvSpPr>
        <xdr:cNvPr id="485" name="テキスト ボックス 484"/>
        <xdr:cNvSpPr txBox="1"/>
      </xdr:nvSpPr>
      <xdr:spPr>
        <a:xfrm>
          <a:off x="9372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126109</xdr:rowOff>
    </xdr:from>
    <xdr:to>
      <xdr:col>46</xdr:col>
      <xdr:colOff>38100</xdr:colOff>
      <xdr:row>96</xdr:row>
      <xdr:rowOff>56259</xdr:rowOff>
    </xdr:to>
    <xdr:sp macro="" textlink="">
      <xdr:nvSpPr>
        <xdr:cNvPr id="486" name="楕円 485"/>
        <xdr:cNvSpPr/>
      </xdr:nvSpPr>
      <xdr:spPr>
        <a:xfrm>
          <a:off x="8699500" y="164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72786</xdr:rowOff>
    </xdr:from>
    <xdr:ext cx="534377" cy="259045"/>
    <xdr:sp macro="" textlink="">
      <xdr:nvSpPr>
        <xdr:cNvPr id="487" name="テキスト ボックス 486"/>
        <xdr:cNvSpPr txBox="1"/>
      </xdr:nvSpPr>
      <xdr:spPr>
        <a:xfrm>
          <a:off x="8483111" y="161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55882</xdr:rowOff>
    </xdr:from>
    <xdr:to>
      <xdr:col>41</xdr:col>
      <xdr:colOff>101600</xdr:colOff>
      <xdr:row>95</xdr:row>
      <xdr:rowOff>157482</xdr:rowOff>
    </xdr:to>
    <xdr:sp macro="" textlink="">
      <xdr:nvSpPr>
        <xdr:cNvPr id="488" name="楕円 487"/>
        <xdr:cNvSpPr/>
      </xdr:nvSpPr>
      <xdr:spPr>
        <a:xfrm>
          <a:off x="7810500" y="163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2559</xdr:rowOff>
    </xdr:from>
    <xdr:ext cx="534377" cy="259045"/>
    <xdr:sp macro="" textlink="">
      <xdr:nvSpPr>
        <xdr:cNvPr id="489" name="テキスト ボックス 488"/>
        <xdr:cNvSpPr txBox="1"/>
      </xdr:nvSpPr>
      <xdr:spPr>
        <a:xfrm>
          <a:off x="7594111" y="1611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112111</xdr:rowOff>
    </xdr:from>
    <xdr:to>
      <xdr:col>36</xdr:col>
      <xdr:colOff>165100</xdr:colOff>
      <xdr:row>96</xdr:row>
      <xdr:rowOff>42261</xdr:rowOff>
    </xdr:to>
    <xdr:sp macro="" textlink="">
      <xdr:nvSpPr>
        <xdr:cNvPr id="490" name="楕円 489"/>
        <xdr:cNvSpPr/>
      </xdr:nvSpPr>
      <xdr:spPr>
        <a:xfrm>
          <a:off x="6921500" y="163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58788</xdr:rowOff>
    </xdr:from>
    <xdr:ext cx="534377" cy="259045"/>
    <xdr:sp macro="" textlink="">
      <xdr:nvSpPr>
        <xdr:cNvPr id="491" name="テキスト ボックス 490"/>
        <xdr:cNvSpPr txBox="1"/>
      </xdr:nvSpPr>
      <xdr:spPr>
        <a:xfrm>
          <a:off x="6705111" y="161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12778</xdr:rowOff>
    </xdr:from>
    <xdr:to>
      <xdr:col>85</xdr:col>
      <xdr:colOff>127000</xdr:colOff>
      <xdr:row>37</xdr:row>
      <xdr:rowOff>29988</xdr:rowOff>
    </xdr:to>
    <xdr:cxnSp macro="">
      <xdr:nvCxnSpPr>
        <xdr:cNvPr id="522" name="直線コネクタ 521"/>
        <xdr:cNvCxnSpPr/>
      </xdr:nvCxnSpPr>
      <xdr:spPr>
        <a:xfrm flipV="1">
          <a:off x="15481300" y="6184978"/>
          <a:ext cx="8382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139945</xdr:rowOff>
    </xdr:from>
    <xdr:to>
      <xdr:col>81</xdr:col>
      <xdr:colOff>50800</xdr:colOff>
      <xdr:row>37</xdr:row>
      <xdr:rowOff>29988</xdr:rowOff>
    </xdr:to>
    <xdr:cxnSp macro="">
      <xdr:nvCxnSpPr>
        <xdr:cNvPr id="525" name="直線コネクタ 524"/>
        <xdr:cNvCxnSpPr/>
      </xdr:nvCxnSpPr>
      <xdr:spPr>
        <a:xfrm>
          <a:off x="14592300" y="6312145"/>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139945</xdr:rowOff>
    </xdr:from>
    <xdr:to>
      <xdr:col>76</xdr:col>
      <xdr:colOff>114300</xdr:colOff>
      <xdr:row>37</xdr:row>
      <xdr:rowOff>12370</xdr:rowOff>
    </xdr:to>
    <xdr:cxnSp macro="">
      <xdr:nvCxnSpPr>
        <xdr:cNvPr id="528" name="直線コネクタ 527"/>
        <xdr:cNvCxnSpPr/>
      </xdr:nvCxnSpPr>
      <xdr:spPr>
        <a:xfrm flipV="1">
          <a:off x="13703300" y="6312145"/>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12370</xdr:rowOff>
    </xdr:from>
    <xdr:to>
      <xdr:col>71</xdr:col>
      <xdr:colOff>177800</xdr:colOff>
      <xdr:row>37</xdr:row>
      <xdr:rowOff>58890</xdr:rowOff>
    </xdr:to>
    <xdr:cxnSp macro="">
      <xdr:nvCxnSpPr>
        <xdr:cNvPr id="531" name="直線コネクタ 530"/>
        <xdr:cNvCxnSpPr/>
      </xdr:nvCxnSpPr>
      <xdr:spPr>
        <a:xfrm flipV="1">
          <a:off x="12814300" y="6356020"/>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133428</xdr:rowOff>
    </xdr:from>
    <xdr:to>
      <xdr:col>85</xdr:col>
      <xdr:colOff>177800</xdr:colOff>
      <xdr:row>36</xdr:row>
      <xdr:rowOff>63578</xdr:rowOff>
    </xdr:to>
    <xdr:sp macro="" textlink="">
      <xdr:nvSpPr>
        <xdr:cNvPr id="541" name="楕円 540"/>
        <xdr:cNvSpPr/>
      </xdr:nvSpPr>
      <xdr:spPr>
        <a:xfrm>
          <a:off x="16268700" y="61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156305</xdr:rowOff>
    </xdr:from>
    <xdr:ext cx="534377" cy="259045"/>
    <xdr:sp macro="" textlink="">
      <xdr:nvSpPr>
        <xdr:cNvPr id="542" name="消防費該当値テキスト"/>
        <xdr:cNvSpPr txBox="1"/>
      </xdr:nvSpPr>
      <xdr:spPr>
        <a:xfrm>
          <a:off x="16370300" y="598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150638</xdr:rowOff>
    </xdr:from>
    <xdr:to>
      <xdr:col>81</xdr:col>
      <xdr:colOff>101600</xdr:colOff>
      <xdr:row>37</xdr:row>
      <xdr:rowOff>80788</xdr:rowOff>
    </xdr:to>
    <xdr:sp macro="" textlink="">
      <xdr:nvSpPr>
        <xdr:cNvPr id="543" name="楕円 542"/>
        <xdr:cNvSpPr/>
      </xdr:nvSpPr>
      <xdr:spPr>
        <a:xfrm>
          <a:off x="15430500" y="63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97315</xdr:rowOff>
    </xdr:from>
    <xdr:ext cx="534377" cy="259045"/>
    <xdr:sp macro="" textlink="">
      <xdr:nvSpPr>
        <xdr:cNvPr id="544" name="テキスト ボックス 543"/>
        <xdr:cNvSpPr txBox="1"/>
      </xdr:nvSpPr>
      <xdr:spPr>
        <a:xfrm>
          <a:off x="15214111" y="609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89145</xdr:rowOff>
    </xdr:from>
    <xdr:to>
      <xdr:col>76</xdr:col>
      <xdr:colOff>165100</xdr:colOff>
      <xdr:row>37</xdr:row>
      <xdr:rowOff>19295</xdr:rowOff>
    </xdr:to>
    <xdr:sp macro="" textlink="">
      <xdr:nvSpPr>
        <xdr:cNvPr id="545" name="楕円 544"/>
        <xdr:cNvSpPr/>
      </xdr:nvSpPr>
      <xdr:spPr>
        <a:xfrm>
          <a:off x="14541500" y="62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35822</xdr:rowOff>
    </xdr:from>
    <xdr:ext cx="534377" cy="259045"/>
    <xdr:sp macro="" textlink="">
      <xdr:nvSpPr>
        <xdr:cNvPr id="546" name="テキスト ボックス 545"/>
        <xdr:cNvSpPr txBox="1"/>
      </xdr:nvSpPr>
      <xdr:spPr>
        <a:xfrm>
          <a:off x="14325111" y="603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133020</xdr:rowOff>
    </xdr:from>
    <xdr:to>
      <xdr:col>72</xdr:col>
      <xdr:colOff>38100</xdr:colOff>
      <xdr:row>37</xdr:row>
      <xdr:rowOff>63170</xdr:rowOff>
    </xdr:to>
    <xdr:sp macro="" textlink="">
      <xdr:nvSpPr>
        <xdr:cNvPr id="547" name="楕円 546"/>
        <xdr:cNvSpPr/>
      </xdr:nvSpPr>
      <xdr:spPr>
        <a:xfrm>
          <a:off x="13652500" y="63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79697</xdr:rowOff>
    </xdr:from>
    <xdr:ext cx="534377" cy="259045"/>
    <xdr:sp macro="" textlink="">
      <xdr:nvSpPr>
        <xdr:cNvPr id="548" name="テキスト ボックス 547"/>
        <xdr:cNvSpPr txBox="1"/>
      </xdr:nvSpPr>
      <xdr:spPr>
        <a:xfrm>
          <a:off x="13436111" y="6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8090</xdr:rowOff>
    </xdr:from>
    <xdr:to>
      <xdr:col>67</xdr:col>
      <xdr:colOff>101600</xdr:colOff>
      <xdr:row>37</xdr:row>
      <xdr:rowOff>109690</xdr:rowOff>
    </xdr:to>
    <xdr:sp macro="" textlink="">
      <xdr:nvSpPr>
        <xdr:cNvPr id="549" name="楕円 548"/>
        <xdr:cNvSpPr/>
      </xdr:nvSpPr>
      <xdr:spPr>
        <a:xfrm>
          <a:off x="127635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100817</xdr:rowOff>
    </xdr:from>
    <xdr:ext cx="534377" cy="259045"/>
    <xdr:sp macro="" textlink="">
      <xdr:nvSpPr>
        <xdr:cNvPr id="550" name="テキスト ボックス 549"/>
        <xdr:cNvSpPr txBox="1"/>
      </xdr:nvSpPr>
      <xdr:spPr>
        <a:xfrm>
          <a:off x="12547111" y="64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15448</xdr:rowOff>
    </xdr:from>
    <xdr:to>
      <xdr:col>85</xdr:col>
      <xdr:colOff>127000</xdr:colOff>
      <xdr:row>57</xdr:row>
      <xdr:rowOff>66167</xdr:rowOff>
    </xdr:to>
    <xdr:cxnSp macro="">
      <xdr:nvCxnSpPr>
        <xdr:cNvPr id="579" name="直線コネクタ 578"/>
        <xdr:cNvCxnSpPr/>
      </xdr:nvCxnSpPr>
      <xdr:spPr>
        <a:xfrm>
          <a:off x="15481300" y="9788098"/>
          <a:ext cx="838200" cy="5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15448</xdr:rowOff>
    </xdr:from>
    <xdr:to>
      <xdr:col>81</xdr:col>
      <xdr:colOff>50800</xdr:colOff>
      <xdr:row>57</xdr:row>
      <xdr:rowOff>28715</xdr:rowOff>
    </xdr:to>
    <xdr:cxnSp macro="">
      <xdr:nvCxnSpPr>
        <xdr:cNvPr id="582" name="直線コネクタ 581"/>
        <xdr:cNvCxnSpPr/>
      </xdr:nvCxnSpPr>
      <xdr:spPr>
        <a:xfrm flipV="1">
          <a:off x="14592300" y="9788098"/>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28715</xdr:rowOff>
    </xdr:from>
    <xdr:to>
      <xdr:col>76</xdr:col>
      <xdr:colOff>114300</xdr:colOff>
      <xdr:row>57</xdr:row>
      <xdr:rowOff>54265</xdr:rowOff>
    </xdr:to>
    <xdr:cxnSp macro="">
      <xdr:nvCxnSpPr>
        <xdr:cNvPr id="585" name="直線コネクタ 584"/>
        <xdr:cNvCxnSpPr/>
      </xdr:nvCxnSpPr>
      <xdr:spPr>
        <a:xfrm flipV="1">
          <a:off x="13703300" y="9801365"/>
          <a:ext cx="889000" cy="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8568</xdr:rowOff>
    </xdr:from>
    <xdr:to>
      <xdr:col>71</xdr:col>
      <xdr:colOff>177800</xdr:colOff>
      <xdr:row>57</xdr:row>
      <xdr:rowOff>54265</xdr:rowOff>
    </xdr:to>
    <xdr:cxnSp macro="">
      <xdr:nvCxnSpPr>
        <xdr:cNvPr id="588" name="直線コネクタ 587"/>
        <xdr:cNvCxnSpPr/>
      </xdr:nvCxnSpPr>
      <xdr:spPr>
        <a:xfrm>
          <a:off x="12814300" y="9609768"/>
          <a:ext cx="889000" cy="2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15367</xdr:rowOff>
    </xdr:from>
    <xdr:to>
      <xdr:col>85</xdr:col>
      <xdr:colOff>177800</xdr:colOff>
      <xdr:row>57</xdr:row>
      <xdr:rowOff>116967</xdr:rowOff>
    </xdr:to>
    <xdr:sp macro="" textlink="">
      <xdr:nvSpPr>
        <xdr:cNvPr id="598" name="楕円 597"/>
        <xdr:cNvSpPr/>
      </xdr:nvSpPr>
      <xdr:spPr>
        <a:xfrm>
          <a:off x="162687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165244</xdr:rowOff>
    </xdr:from>
    <xdr:ext cx="534377" cy="259045"/>
    <xdr:sp macro="" textlink="">
      <xdr:nvSpPr>
        <xdr:cNvPr id="599" name="教育費該当値テキスト"/>
        <xdr:cNvSpPr txBox="1"/>
      </xdr:nvSpPr>
      <xdr:spPr>
        <a:xfrm>
          <a:off x="16370300" y="97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136098</xdr:rowOff>
    </xdr:from>
    <xdr:to>
      <xdr:col>81</xdr:col>
      <xdr:colOff>101600</xdr:colOff>
      <xdr:row>57</xdr:row>
      <xdr:rowOff>66248</xdr:rowOff>
    </xdr:to>
    <xdr:sp macro="" textlink="">
      <xdr:nvSpPr>
        <xdr:cNvPr id="600" name="楕円 599"/>
        <xdr:cNvSpPr/>
      </xdr:nvSpPr>
      <xdr:spPr>
        <a:xfrm>
          <a:off x="15430500" y="9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57375</xdr:rowOff>
    </xdr:from>
    <xdr:ext cx="534377" cy="259045"/>
    <xdr:sp macro="" textlink="">
      <xdr:nvSpPr>
        <xdr:cNvPr id="601" name="テキスト ボックス 600"/>
        <xdr:cNvSpPr txBox="1"/>
      </xdr:nvSpPr>
      <xdr:spPr>
        <a:xfrm>
          <a:off x="15214111" y="9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149365</xdr:rowOff>
    </xdr:from>
    <xdr:to>
      <xdr:col>76</xdr:col>
      <xdr:colOff>165100</xdr:colOff>
      <xdr:row>57</xdr:row>
      <xdr:rowOff>79515</xdr:rowOff>
    </xdr:to>
    <xdr:sp macro="" textlink="">
      <xdr:nvSpPr>
        <xdr:cNvPr id="602" name="楕円 601"/>
        <xdr:cNvSpPr/>
      </xdr:nvSpPr>
      <xdr:spPr>
        <a:xfrm>
          <a:off x="14541500" y="97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70642</xdr:rowOff>
    </xdr:from>
    <xdr:ext cx="534377" cy="259045"/>
    <xdr:sp macro="" textlink="">
      <xdr:nvSpPr>
        <xdr:cNvPr id="603" name="テキスト ボックス 602"/>
        <xdr:cNvSpPr txBox="1"/>
      </xdr:nvSpPr>
      <xdr:spPr>
        <a:xfrm>
          <a:off x="14325111" y="984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3465</xdr:rowOff>
    </xdr:from>
    <xdr:to>
      <xdr:col>72</xdr:col>
      <xdr:colOff>38100</xdr:colOff>
      <xdr:row>57</xdr:row>
      <xdr:rowOff>105065</xdr:rowOff>
    </xdr:to>
    <xdr:sp macro="" textlink="">
      <xdr:nvSpPr>
        <xdr:cNvPr id="604" name="楕円 603"/>
        <xdr:cNvSpPr/>
      </xdr:nvSpPr>
      <xdr:spPr>
        <a:xfrm>
          <a:off x="13652500" y="97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96192</xdr:rowOff>
    </xdr:from>
    <xdr:ext cx="534377" cy="259045"/>
    <xdr:sp macro="" textlink="">
      <xdr:nvSpPr>
        <xdr:cNvPr id="605" name="テキスト ボックス 604"/>
        <xdr:cNvSpPr txBox="1"/>
      </xdr:nvSpPr>
      <xdr:spPr>
        <a:xfrm>
          <a:off x="13436111" y="98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129218</xdr:rowOff>
    </xdr:from>
    <xdr:to>
      <xdr:col>67</xdr:col>
      <xdr:colOff>101600</xdr:colOff>
      <xdr:row>56</xdr:row>
      <xdr:rowOff>59368</xdr:rowOff>
    </xdr:to>
    <xdr:sp macro="" textlink="">
      <xdr:nvSpPr>
        <xdr:cNvPr id="606" name="楕円 605"/>
        <xdr:cNvSpPr/>
      </xdr:nvSpPr>
      <xdr:spPr>
        <a:xfrm>
          <a:off x="12763500" y="95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75895</xdr:rowOff>
    </xdr:from>
    <xdr:ext cx="534377" cy="259045"/>
    <xdr:sp macro="" textlink="">
      <xdr:nvSpPr>
        <xdr:cNvPr id="607" name="テキスト ボックス 606"/>
        <xdr:cNvSpPr txBox="1"/>
      </xdr:nvSpPr>
      <xdr:spPr>
        <a:xfrm>
          <a:off x="12547111" y="93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48489</xdr:rowOff>
    </xdr:from>
    <xdr:to>
      <xdr:col>85</xdr:col>
      <xdr:colOff>127000</xdr:colOff>
      <xdr:row>79</xdr:row>
      <xdr:rowOff>34658</xdr:rowOff>
    </xdr:to>
    <xdr:cxnSp macro="">
      <xdr:nvCxnSpPr>
        <xdr:cNvPr id="636" name="直線コネクタ 635"/>
        <xdr:cNvCxnSpPr/>
      </xdr:nvCxnSpPr>
      <xdr:spPr>
        <a:xfrm>
          <a:off x="15481300" y="13421589"/>
          <a:ext cx="8382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48489</xdr:rowOff>
    </xdr:from>
    <xdr:to>
      <xdr:col>81</xdr:col>
      <xdr:colOff>50800</xdr:colOff>
      <xdr:row>79</xdr:row>
      <xdr:rowOff>33959</xdr:rowOff>
    </xdr:to>
    <xdr:cxnSp macro="">
      <xdr:nvCxnSpPr>
        <xdr:cNvPr id="639" name="直線コネクタ 638"/>
        <xdr:cNvCxnSpPr/>
      </xdr:nvCxnSpPr>
      <xdr:spPr>
        <a:xfrm flipV="1">
          <a:off x="14592300" y="13421589"/>
          <a:ext cx="889000" cy="1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33959</xdr:rowOff>
    </xdr:from>
    <xdr:to>
      <xdr:col>76</xdr:col>
      <xdr:colOff>114300</xdr:colOff>
      <xdr:row>79</xdr:row>
      <xdr:rowOff>37872</xdr:rowOff>
    </xdr:to>
    <xdr:cxnSp macro="">
      <xdr:nvCxnSpPr>
        <xdr:cNvPr id="642" name="直線コネクタ 641"/>
        <xdr:cNvCxnSpPr/>
      </xdr:nvCxnSpPr>
      <xdr:spPr>
        <a:xfrm flipV="1">
          <a:off x="13703300" y="13578509"/>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34722</xdr:rowOff>
    </xdr:from>
    <xdr:to>
      <xdr:col>71</xdr:col>
      <xdr:colOff>177800</xdr:colOff>
      <xdr:row>79</xdr:row>
      <xdr:rowOff>37872</xdr:rowOff>
    </xdr:to>
    <xdr:cxnSp macro="">
      <xdr:nvCxnSpPr>
        <xdr:cNvPr id="645" name="直線コネクタ 644"/>
        <xdr:cNvCxnSpPr/>
      </xdr:nvCxnSpPr>
      <xdr:spPr>
        <a:xfrm>
          <a:off x="12814300" y="13579272"/>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155308</xdr:rowOff>
    </xdr:from>
    <xdr:to>
      <xdr:col>85</xdr:col>
      <xdr:colOff>177800</xdr:colOff>
      <xdr:row>79</xdr:row>
      <xdr:rowOff>85458</xdr:rowOff>
    </xdr:to>
    <xdr:sp macro="" textlink="">
      <xdr:nvSpPr>
        <xdr:cNvPr id="655" name="楕円 654"/>
        <xdr:cNvSpPr/>
      </xdr:nvSpPr>
      <xdr:spPr>
        <a:xfrm>
          <a:off x="162687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378565" cy="259045"/>
    <xdr:sp macro="" textlink="">
      <xdr:nvSpPr>
        <xdr:cNvPr id="656" name="災害復旧費該当値テキスト"/>
        <xdr:cNvSpPr txBox="1"/>
      </xdr:nvSpPr>
      <xdr:spPr>
        <a:xfrm>
          <a:off x="16370300" y="13448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169139</xdr:rowOff>
    </xdr:from>
    <xdr:to>
      <xdr:col>81</xdr:col>
      <xdr:colOff>101600</xdr:colOff>
      <xdr:row>78</xdr:row>
      <xdr:rowOff>99289</xdr:rowOff>
    </xdr:to>
    <xdr:sp macro="" textlink="">
      <xdr:nvSpPr>
        <xdr:cNvPr id="657" name="楕円 656"/>
        <xdr:cNvSpPr/>
      </xdr:nvSpPr>
      <xdr:spPr>
        <a:xfrm>
          <a:off x="15430500" y="133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115816</xdr:rowOff>
    </xdr:from>
    <xdr:ext cx="534377" cy="259045"/>
    <xdr:sp macro="" textlink="">
      <xdr:nvSpPr>
        <xdr:cNvPr id="658" name="テキスト ボックス 657"/>
        <xdr:cNvSpPr txBox="1"/>
      </xdr:nvSpPr>
      <xdr:spPr>
        <a:xfrm>
          <a:off x="15214111" y="131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154609</xdr:rowOff>
    </xdr:from>
    <xdr:to>
      <xdr:col>76</xdr:col>
      <xdr:colOff>165100</xdr:colOff>
      <xdr:row>79</xdr:row>
      <xdr:rowOff>84759</xdr:rowOff>
    </xdr:to>
    <xdr:sp macro="" textlink="">
      <xdr:nvSpPr>
        <xdr:cNvPr id="659" name="楕円 658"/>
        <xdr:cNvSpPr/>
      </xdr:nvSpPr>
      <xdr:spPr>
        <a:xfrm>
          <a:off x="14541500" y="135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75886</xdr:rowOff>
    </xdr:from>
    <xdr:ext cx="378565" cy="259045"/>
    <xdr:sp macro="" textlink="">
      <xdr:nvSpPr>
        <xdr:cNvPr id="660" name="テキスト ボックス 659"/>
        <xdr:cNvSpPr txBox="1"/>
      </xdr:nvSpPr>
      <xdr:spPr>
        <a:xfrm>
          <a:off x="14403017" y="1362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158522</xdr:rowOff>
    </xdr:from>
    <xdr:to>
      <xdr:col>72</xdr:col>
      <xdr:colOff>38100</xdr:colOff>
      <xdr:row>79</xdr:row>
      <xdr:rowOff>88672</xdr:rowOff>
    </xdr:to>
    <xdr:sp macro="" textlink="">
      <xdr:nvSpPr>
        <xdr:cNvPr id="661" name="楕円 660"/>
        <xdr:cNvSpPr/>
      </xdr:nvSpPr>
      <xdr:spPr>
        <a:xfrm>
          <a:off x="13652500" y="13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79799</xdr:rowOff>
    </xdr:from>
    <xdr:ext cx="378565" cy="259045"/>
    <xdr:sp macro="" textlink="">
      <xdr:nvSpPr>
        <xdr:cNvPr id="662" name="テキスト ボックス 661"/>
        <xdr:cNvSpPr txBox="1"/>
      </xdr:nvSpPr>
      <xdr:spPr>
        <a:xfrm>
          <a:off x="13514017" y="13624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155372</xdr:rowOff>
    </xdr:from>
    <xdr:to>
      <xdr:col>67</xdr:col>
      <xdr:colOff>101600</xdr:colOff>
      <xdr:row>79</xdr:row>
      <xdr:rowOff>85522</xdr:rowOff>
    </xdr:to>
    <xdr:sp macro="" textlink="">
      <xdr:nvSpPr>
        <xdr:cNvPr id="663" name="楕円 662"/>
        <xdr:cNvSpPr/>
      </xdr:nvSpPr>
      <xdr:spPr>
        <a:xfrm>
          <a:off x="12763500" y="135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76649</xdr:rowOff>
    </xdr:from>
    <xdr:ext cx="378565" cy="259045"/>
    <xdr:sp macro="" textlink="">
      <xdr:nvSpPr>
        <xdr:cNvPr id="664" name="テキスト ボックス 663"/>
        <xdr:cNvSpPr txBox="1"/>
      </xdr:nvSpPr>
      <xdr:spPr>
        <a:xfrm>
          <a:off x="12625017" y="13621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84325</xdr:rowOff>
    </xdr:from>
    <xdr:to>
      <xdr:col>85</xdr:col>
      <xdr:colOff>127000</xdr:colOff>
      <xdr:row>97</xdr:row>
      <xdr:rowOff>99611</xdr:rowOff>
    </xdr:to>
    <xdr:cxnSp macro="">
      <xdr:nvCxnSpPr>
        <xdr:cNvPr id="693" name="直線コネクタ 692"/>
        <xdr:cNvCxnSpPr/>
      </xdr:nvCxnSpPr>
      <xdr:spPr>
        <a:xfrm flipV="1">
          <a:off x="15481300" y="16714975"/>
          <a:ext cx="8382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98785</xdr:rowOff>
    </xdr:from>
    <xdr:to>
      <xdr:col>81</xdr:col>
      <xdr:colOff>50800</xdr:colOff>
      <xdr:row>97</xdr:row>
      <xdr:rowOff>99611</xdr:rowOff>
    </xdr:to>
    <xdr:cxnSp macro="">
      <xdr:nvCxnSpPr>
        <xdr:cNvPr id="696" name="直線コネクタ 695"/>
        <xdr:cNvCxnSpPr/>
      </xdr:nvCxnSpPr>
      <xdr:spPr>
        <a:xfrm>
          <a:off x="14592300" y="1672943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87057</xdr:rowOff>
    </xdr:from>
    <xdr:to>
      <xdr:col>76</xdr:col>
      <xdr:colOff>114300</xdr:colOff>
      <xdr:row>97</xdr:row>
      <xdr:rowOff>98785</xdr:rowOff>
    </xdr:to>
    <xdr:cxnSp macro="">
      <xdr:nvCxnSpPr>
        <xdr:cNvPr id="699" name="直線コネクタ 698"/>
        <xdr:cNvCxnSpPr/>
      </xdr:nvCxnSpPr>
      <xdr:spPr>
        <a:xfrm>
          <a:off x="13703300" y="16717707"/>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87057</xdr:rowOff>
    </xdr:from>
    <xdr:to>
      <xdr:col>71</xdr:col>
      <xdr:colOff>177800</xdr:colOff>
      <xdr:row>97</xdr:row>
      <xdr:rowOff>96273</xdr:rowOff>
    </xdr:to>
    <xdr:cxnSp macro="">
      <xdr:nvCxnSpPr>
        <xdr:cNvPr id="702" name="直線コネクタ 701"/>
        <xdr:cNvCxnSpPr/>
      </xdr:nvCxnSpPr>
      <xdr:spPr>
        <a:xfrm flipV="1">
          <a:off x="12814300" y="16717707"/>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33525</xdr:rowOff>
    </xdr:from>
    <xdr:to>
      <xdr:col>85</xdr:col>
      <xdr:colOff>177800</xdr:colOff>
      <xdr:row>97</xdr:row>
      <xdr:rowOff>135125</xdr:rowOff>
    </xdr:to>
    <xdr:sp macro="" textlink="">
      <xdr:nvSpPr>
        <xdr:cNvPr id="712" name="楕円 711"/>
        <xdr:cNvSpPr/>
      </xdr:nvSpPr>
      <xdr:spPr>
        <a:xfrm>
          <a:off x="16268700" y="166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56402</xdr:rowOff>
    </xdr:from>
    <xdr:ext cx="534377" cy="259045"/>
    <xdr:sp macro="" textlink="">
      <xdr:nvSpPr>
        <xdr:cNvPr id="713" name="公債費該当値テキスト"/>
        <xdr:cNvSpPr txBox="1"/>
      </xdr:nvSpPr>
      <xdr:spPr>
        <a:xfrm>
          <a:off x="16370300" y="1651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48811</xdr:rowOff>
    </xdr:from>
    <xdr:to>
      <xdr:col>81</xdr:col>
      <xdr:colOff>101600</xdr:colOff>
      <xdr:row>97</xdr:row>
      <xdr:rowOff>150411</xdr:rowOff>
    </xdr:to>
    <xdr:sp macro="" textlink="">
      <xdr:nvSpPr>
        <xdr:cNvPr id="714" name="楕円 713"/>
        <xdr:cNvSpPr/>
      </xdr:nvSpPr>
      <xdr:spPr>
        <a:xfrm>
          <a:off x="15430500" y="166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166938</xdr:rowOff>
    </xdr:from>
    <xdr:ext cx="534377" cy="259045"/>
    <xdr:sp macro="" textlink="">
      <xdr:nvSpPr>
        <xdr:cNvPr id="715" name="テキスト ボックス 714"/>
        <xdr:cNvSpPr txBox="1"/>
      </xdr:nvSpPr>
      <xdr:spPr>
        <a:xfrm>
          <a:off x="15214111" y="164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47985</xdr:rowOff>
    </xdr:from>
    <xdr:to>
      <xdr:col>76</xdr:col>
      <xdr:colOff>165100</xdr:colOff>
      <xdr:row>97</xdr:row>
      <xdr:rowOff>149585</xdr:rowOff>
    </xdr:to>
    <xdr:sp macro="" textlink="">
      <xdr:nvSpPr>
        <xdr:cNvPr id="716" name="楕円 715"/>
        <xdr:cNvSpPr/>
      </xdr:nvSpPr>
      <xdr:spPr>
        <a:xfrm>
          <a:off x="14541500" y="166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166112</xdr:rowOff>
    </xdr:from>
    <xdr:ext cx="534377" cy="259045"/>
    <xdr:sp macro="" textlink="">
      <xdr:nvSpPr>
        <xdr:cNvPr id="717" name="テキスト ボックス 716"/>
        <xdr:cNvSpPr txBox="1"/>
      </xdr:nvSpPr>
      <xdr:spPr>
        <a:xfrm>
          <a:off x="14325111" y="164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36257</xdr:rowOff>
    </xdr:from>
    <xdr:to>
      <xdr:col>72</xdr:col>
      <xdr:colOff>38100</xdr:colOff>
      <xdr:row>97</xdr:row>
      <xdr:rowOff>137857</xdr:rowOff>
    </xdr:to>
    <xdr:sp macro="" textlink="">
      <xdr:nvSpPr>
        <xdr:cNvPr id="718" name="楕円 717"/>
        <xdr:cNvSpPr/>
      </xdr:nvSpPr>
      <xdr:spPr>
        <a:xfrm>
          <a:off x="13652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154384</xdr:rowOff>
    </xdr:from>
    <xdr:ext cx="534377" cy="259045"/>
    <xdr:sp macro="" textlink="">
      <xdr:nvSpPr>
        <xdr:cNvPr id="719" name="テキスト ボックス 718"/>
        <xdr:cNvSpPr txBox="1"/>
      </xdr:nvSpPr>
      <xdr:spPr>
        <a:xfrm>
          <a:off x="13436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45473</xdr:rowOff>
    </xdr:from>
    <xdr:to>
      <xdr:col>67</xdr:col>
      <xdr:colOff>101600</xdr:colOff>
      <xdr:row>97</xdr:row>
      <xdr:rowOff>147073</xdr:rowOff>
    </xdr:to>
    <xdr:sp macro="" textlink="">
      <xdr:nvSpPr>
        <xdr:cNvPr id="720" name="楕円 719"/>
        <xdr:cNvSpPr/>
      </xdr:nvSpPr>
      <xdr:spPr>
        <a:xfrm>
          <a:off x="12763500" y="166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163600</xdr:rowOff>
    </xdr:from>
    <xdr:ext cx="534377" cy="259045"/>
    <xdr:sp macro="" textlink="">
      <xdr:nvSpPr>
        <xdr:cNvPr id="721" name="テキスト ボックス 720"/>
        <xdr:cNvSpPr txBox="1"/>
      </xdr:nvSpPr>
      <xdr:spPr>
        <a:xfrm>
          <a:off x="12547111" y="164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155245</xdr:rowOff>
    </xdr:from>
    <xdr:to>
      <xdr:col>111</xdr:col>
      <xdr:colOff>177800</xdr:colOff>
      <xdr:row>38</xdr:row>
      <xdr:rowOff>25400</xdr:rowOff>
    </xdr:to>
    <xdr:cxnSp macro="">
      <xdr:nvCxnSpPr>
        <xdr:cNvPr id="749" name="直線コネクタ 748"/>
        <xdr:cNvCxnSpPr/>
      </xdr:nvCxnSpPr>
      <xdr:spPr>
        <a:xfrm>
          <a:off x="20434300" y="649889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171304</xdr:rowOff>
    </xdr:from>
    <xdr:to>
      <xdr:col>107</xdr:col>
      <xdr:colOff>50800</xdr:colOff>
      <xdr:row>37</xdr:row>
      <xdr:rowOff>155245</xdr:rowOff>
    </xdr:to>
    <xdr:cxnSp macro="">
      <xdr:nvCxnSpPr>
        <xdr:cNvPr id="752" name="直線コネクタ 751"/>
        <xdr:cNvCxnSpPr/>
      </xdr:nvCxnSpPr>
      <xdr:spPr>
        <a:xfrm>
          <a:off x="19545300" y="6343504"/>
          <a:ext cx="889000" cy="15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171304</xdr:rowOff>
    </xdr:from>
    <xdr:to>
      <xdr:col>102</xdr:col>
      <xdr:colOff>114300</xdr:colOff>
      <xdr:row>37</xdr:row>
      <xdr:rowOff>43402</xdr:rowOff>
    </xdr:to>
    <xdr:cxnSp macro="">
      <xdr:nvCxnSpPr>
        <xdr:cNvPr id="755" name="直線コネクタ 754"/>
        <xdr:cNvCxnSpPr/>
      </xdr:nvCxnSpPr>
      <xdr:spPr>
        <a:xfrm flipV="1">
          <a:off x="18656300" y="6343504"/>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104445</xdr:rowOff>
    </xdr:from>
    <xdr:to>
      <xdr:col>107</xdr:col>
      <xdr:colOff>101600</xdr:colOff>
      <xdr:row>38</xdr:row>
      <xdr:rowOff>34595</xdr:rowOff>
    </xdr:to>
    <xdr:sp macro="" textlink="">
      <xdr:nvSpPr>
        <xdr:cNvPr id="769" name="楕円 768"/>
        <xdr:cNvSpPr/>
      </xdr:nvSpPr>
      <xdr:spPr>
        <a:xfrm>
          <a:off x="20383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51122</xdr:rowOff>
    </xdr:from>
    <xdr:ext cx="378565" cy="259045"/>
    <xdr:sp macro="" textlink="">
      <xdr:nvSpPr>
        <xdr:cNvPr id="770" name="テキスト ボックス 769"/>
        <xdr:cNvSpPr txBox="1"/>
      </xdr:nvSpPr>
      <xdr:spPr>
        <a:xfrm>
          <a:off x="20245017" y="622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120504</xdr:rowOff>
    </xdr:from>
    <xdr:to>
      <xdr:col>102</xdr:col>
      <xdr:colOff>165100</xdr:colOff>
      <xdr:row>37</xdr:row>
      <xdr:rowOff>50654</xdr:rowOff>
    </xdr:to>
    <xdr:sp macro="" textlink="">
      <xdr:nvSpPr>
        <xdr:cNvPr id="771" name="楕円 770"/>
        <xdr:cNvSpPr/>
      </xdr:nvSpPr>
      <xdr:spPr>
        <a:xfrm>
          <a:off x="19494500" y="62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67181</xdr:rowOff>
    </xdr:from>
    <xdr:ext cx="469744" cy="259045"/>
    <xdr:sp macro="" textlink="">
      <xdr:nvSpPr>
        <xdr:cNvPr id="772" name="テキスト ボックス 771"/>
        <xdr:cNvSpPr txBox="1"/>
      </xdr:nvSpPr>
      <xdr:spPr>
        <a:xfrm>
          <a:off x="19310428" y="606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164052</xdr:rowOff>
    </xdr:from>
    <xdr:to>
      <xdr:col>98</xdr:col>
      <xdr:colOff>38100</xdr:colOff>
      <xdr:row>37</xdr:row>
      <xdr:rowOff>94202</xdr:rowOff>
    </xdr:to>
    <xdr:sp macro="" textlink="">
      <xdr:nvSpPr>
        <xdr:cNvPr id="773" name="楕円 772"/>
        <xdr:cNvSpPr/>
      </xdr:nvSpPr>
      <xdr:spPr>
        <a:xfrm>
          <a:off x="18605500" y="63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110729</xdr:rowOff>
    </xdr:from>
    <xdr:ext cx="469744" cy="259045"/>
    <xdr:sp macro="" textlink="">
      <xdr:nvSpPr>
        <xdr:cNvPr id="774" name="テキスト ボックス 773"/>
        <xdr:cNvSpPr txBox="1"/>
      </xdr:nvSpPr>
      <xdr:spPr>
        <a:xfrm>
          <a:off x="18421428" y="611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115,593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10,855</a:t>
          </a:r>
          <a:r>
            <a:rPr kumimoji="1" lang="ja-JP" altLang="en-US" sz="1300">
              <a:latin typeface="ＭＳ Ｐゴシック" panose="020B0600070205080204" pitchFamily="50" charset="-128"/>
              <a:ea typeface="ＭＳ Ｐゴシック" panose="020B0600070205080204" pitchFamily="50" charset="-128"/>
            </a:rPr>
            <a:t>円）：人件費や補助費等は増加しているものの，庁舎整備事業の終了により，普通建設事業費が大幅に減少している。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204,275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16,804</a:t>
          </a:r>
          <a:r>
            <a:rPr kumimoji="1" lang="ja-JP" altLang="en-US" sz="1300">
              <a:latin typeface="ＭＳ Ｐゴシック" panose="020B0600070205080204" pitchFamily="50" charset="-128"/>
              <a:ea typeface="ＭＳ Ｐゴシック" panose="020B0600070205080204" pitchFamily="50" charset="-128"/>
            </a:rPr>
            <a:t>円）：決算総額の</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％を占めていて一番高額な費目となっている。増加した主な要因は，保育施設管理運営事業の普通建設事業費が大幅に増加ししたためである。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70,988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3,628</a:t>
          </a:r>
          <a:r>
            <a:rPr kumimoji="1" lang="ja-JP" altLang="en-US" sz="1300">
              <a:latin typeface="ＭＳ Ｐゴシック" panose="020B0600070205080204" pitchFamily="50" charset="-128"/>
              <a:ea typeface="ＭＳ Ｐゴシック" panose="020B0600070205080204" pitchFamily="50" charset="-128"/>
            </a:rPr>
            <a:t>円）：昨年度から増加しており，依然として類似団体平均を大きく上回っている。主な要因としては，急傾斜地崩壊対策事業や，市営住宅建設事業に対する経費が高いためである。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36,773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11,554</a:t>
          </a:r>
          <a:r>
            <a:rPr kumimoji="1" lang="ja-JP" altLang="en-US" sz="1300">
              <a:latin typeface="ＭＳ Ｐゴシック" panose="020B0600070205080204" pitchFamily="50" charset="-128"/>
              <a:ea typeface="ＭＳ Ｐゴシック" panose="020B0600070205080204" pitchFamily="50" charset="-128"/>
            </a:rPr>
            <a:t>円）：昨年度から大幅に増加しており，類似団体平均を上回っている。主な要因は，消防庁舎建設事業費及び大型化学高所放水車の購入費が増加したためである。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42,150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6,656</a:t>
          </a:r>
          <a:r>
            <a:rPr kumimoji="1" lang="ja-JP" altLang="en-US" sz="1300">
              <a:latin typeface="ＭＳ Ｐゴシック" panose="020B0600070205080204" pitchFamily="50" charset="-128"/>
              <a:ea typeface="ＭＳ Ｐゴシック" panose="020B0600070205080204" pitchFamily="50" charset="-128"/>
            </a:rPr>
            <a:t>円）：昨年度から減少しており，類似団体平均を大きく下回っている。主な要因は，小学校施設整備事業の普通建設事業費が大幅に減少したためである。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12,411</a:t>
          </a:r>
          <a:r>
            <a:rPr kumimoji="1" lang="ja-JP" altLang="en-US" sz="1300">
              <a:latin typeface="ＭＳ Ｐゴシック" panose="020B0600070205080204" pitchFamily="50" charset="-128"/>
              <a:ea typeface="ＭＳ Ｐゴシック" panose="020B0600070205080204" pitchFamily="50" charset="-128"/>
            </a:rPr>
            <a:t>円）：特に大きな災害が発生しなかったため，大幅に減少となっている。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実質収支額については，普通交付税の減少の影響もあり，前年度と比べて大幅に減少しているが，</a:t>
          </a:r>
          <a:r>
            <a:rPr kumimoji="1" lang="en-US" altLang="ja-JP" sz="1350">
              <a:latin typeface="ＭＳ ゴシック" pitchFamily="49" charset="-128"/>
              <a:ea typeface="ＭＳ ゴシック" pitchFamily="49" charset="-128"/>
            </a:rPr>
            <a:t>118</a:t>
          </a:r>
          <a:r>
            <a:rPr kumimoji="1" lang="ja-JP" altLang="en-US" sz="1350">
              <a:latin typeface="ＭＳ ゴシック" pitchFamily="49" charset="-128"/>
              <a:ea typeface="ＭＳ ゴシック" pitchFamily="49" charset="-128"/>
            </a:rPr>
            <a:t>百万円の黒字となっている。</a:t>
          </a:r>
        </a:p>
        <a:p>
          <a:r>
            <a:rPr kumimoji="1" lang="ja-JP" altLang="en-US" sz="1350">
              <a:latin typeface="ＭＳ ゴシック" pitchFamily="49" charset="-128"/>
              <a:ea typeface="ＭＳ ゴシック" pitchFamily="49" charset="-128"/>
            </a:rPr>
            <a:t> 財政調整基金は，継続して積み増しを行っていて，</a:t>
          </a:r>
          <a:r>
            <a:rPr kumimoji="1" lang="en-US" altLang="ja-JP" sz="1350">
              <a:latin typeface="ＭＳ ゴシック" pitchFamily="49" charset="-128"/>
              <a:ea typeface="ＭＳ ゴシック" pitchFamily="49" charset="-128"/>
            </a:rPr>
            <a:t>H29</a:t>
          </a:r>
          <a:r>
            <a:rPr kumimoji="1" lang="ja-JP" altLang="en-US" sz="1350">
              <a:latin typeface="ＭＳ ゴシック" pitchFamily="49" charset="-128"/>
              <a:ea typeface="ＭＳ ゴシック" pitchFamily="49" charset="-128"/>
            </a:rPr>
            <a:t>年度は</a:t>
          </a:r>
          <a:r>
            <a:rPr kumimoji="1" lang="en-US" altLang="ja-JP" sz="1350">
              <a:latin typeface="ＭＳ ゴシック" pitchFamily="49" charset="-128"/>
              <a:ea typeface="ＭＳ ゴシック" pitchFamily="49" charset="-128"/>
            </a:rPr>
            <a:t>182</a:t>
          </a:r>
          <a:r>
            <a:rPr kumimoji="1" lang="ja-JP" altLang="en-US" sz="1350">
              <a:latin typeface="ＭＳ ゴシック" pitchFamily="49" charset="-128"/>
              <a:ea typeface="ＭＳ ゴシック" pitchFamily="49" charset="-128"/>
            </a:rPr>
            <a:t>百万円を積み立てたことにより，残高は約</a:t>
          </a:r>
          <a:r>
            <a:rPr kumimoji="1" lang="en-US" altLang="ja-JP" sz="1350">
              <a:latin typeface="ＭＳ ゴシック" pitchFamily="49" charset="-128"/>
              <a:ea typeface="ＭＳ ゴシック" pitchFamily="49" charset="-128"/>
            </a:rPr>
            <a:t>59.5</a:t>
          </a:r>
          <a:r>
            <a:rPr kumimoji="1" lang="ja-JP" altLang="en-US" sz="1350">
              <a:latin typeface="ＭＳ ゴシック" pitchFamily="49" charset="-128"/>
              <a:ea typeface="ＭＳ ゴシック" pitchFamily="49" charset="-128"/>
            </a:rPr>
            <a:t>億円となっている。</a:t>
          </a:r>
        </a:p>
        <a:p>
          <a:r>
            <a:rPr kumimoji="1" lang="ja-JP" altLang="en-US" sz="1350">
              <a:latin typeface="ＭＳ ゴシック" pitchFamily="49" charset="-128"/>
              <a:ea typeface="ＭＳ ゴシック" pitchFamily="49" charset="-128"/>
            </a:rPr>
            <a:t> 実質単年度収支は，昨年度より大幅に減少しており，▲</a:t>
          </a:r>
          <a:r>
            <a:rPr kumimoji="1" lang="en-US" altLang="ja-JP" sz="1350">
              <a:latin typeface="ＭＳ ゴシック" pitchFamily="49" charset="-128"/>
              <a:ea typeface="ＭＳ ゴシック" pitchFamily="49" charset="-128"/>
            </a:rPr>
            <a:t>58</a:t>
          </a:r>
          <a:r>
            <a:rPr kumimoji="1" lang="ja-JP" altLang="en-US" sz="1350">
              <a:latin typeface="ＭＳ ゴシック" pitchFamily="49" charset="-128"/>
              <a:ea typeface="ＭＳ ゴシック" pitchFamily="49" charset="-128"/>
            </a:rPr>
            <a:t>百万円の赤字となっている。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連結実質収支は，一般会計が約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億円，水道事業会計が約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億円，下水道事業会計が約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憶円の黒字となっている等，全会計で約</a:t>
          </a:r>
          <a:r>
            <a:rPr kumimoji="1" lang="en-US" altLang="ja-JP" sz="1400">
              <a:latin typeface="ＭＳ ゴシック" pitchFamily="49" charset="-128"/>
              <a:ea typeface="ＭＳ ゴシック" pitchFamily="49" charset="-128"/>
            </a:rPr>
            <a:t>17.2</a:t>
          </a:r>
          <a:r>
            <a:rPr kumimoji="1" lang="ja-JP" altLang="en-US" sz="1400">
              <a:latin typeface="ＭＳ ゴシック" pitchFamily="49" charset="-128"/>
              <a:ea typeface="ＭＳ ゴシック" pitchFamily="49" charset="-128"/>
            </a:rPr>
            <a:t>億円の黒字となっている。</a:t>
          </a:r>
        </a:p>
        <a:p>
          <a:r>
            <a:rPr kumimoji="1" lang="ja-JP" altLang="en-US" sz="1400">
              <a:latin typeface="ＭＳ ゴシック" pitchFamily="49" charset="-128"/>
              <a:ea typeface="ＭＳ ゴシック" pitchFamily="49" charset="-128"/>
            </a:rPr>
            <a:t>　また，昨年度に引き続き，全会計で実質赤字額はない。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15340238</v>
      </c>
      <c r="BO4" s="372"/>
      <c r="BP4" s="372"/>
      <c r="BQ4" s="372"/>
      <c r="BR4" s="372"/>
      <c r="BS4" s="372"/>
      <c r="BT4" s="372"/>
      <c r="BU4" s="373"/>
      <c r="BV4" s="371">
        <v>15814286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1.3</v>
      </c>
      <c r="CU4" s="378"/>
      <c r="CV4" s="378"/>
      <c r="CW4" s="378"/>
      <c r="CX4" s="378"/>
      <c r="CY4" s="378"/>
      <c r="CZ4" s="378"/>
      <c r="DA4" s="379"/>
      <c r="DB4" s="377">
        <v>3.8</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15156337</v>
      </c>
      <c r="BO5" s="409"/>
      <c r="BP5" s="409"/>
      <c r="BQ5" s="409"/>
      <c r="BR5" s="409"/>
      <c r="BS5" s="409"/>
      <c r="BT5" s="409"/>
      <c r="BU5" s="410"/>
      <c r="BV5" s="408">
        <v>15421909</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94.8</v>
      </c>
      <c r="CU5" s="406"/>
      <c r="CV5" s="406"/>
      <c r="CW5" s="406"/>
      <c r="CX5" s="406"/>
      <c r="CY5" s="406"/>
      <c r="CZ5" s="406"/>
      <c r="DA5" s="407"/>
      <c r="DB5" s="405">
        <v>92.6</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183901</v>
      </c>
      <c r="BO6" s="409"/>
      <c r="BP6" s="409"/>
      <c r="BQ6" s="409"/>
      <c r="BR6" s="409"/>
      <c r="BS6" s="409"/>
      <c r="BT6" s="409"/>
      <c r="BU6" s="410"/>
      <c r="BV6" s="408">
        <v>392377</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99</v>
      </c>
      <c r="CU6" s="446"/>
      <c r="CV6" s="446"/>
      <c r="CW6" s="446"/>
      <c r="CX6" s="446"/>
      <c r="CY6" s="446"/>
      <c r="CZ6" s="446"/>
      <c r="DA6" s="447"/>
      <c r="DB6" s="445">
        <v>96.7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66090</v>
      </c>
      <c r="BO7" s="409"/>
      <c r="BP7" s="409"/>
      <c r="BQ7" s="409"/>
      <c r="BR7" s="409"/>
      <c r="BS7" s="409"/>
      <c r="BT7" s="409"/>
      <c r="BU7" s="410"/>
      <c r="BV7" s="408">
        <v>27210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9395421</v>
      </c>
      <c r="CU7" s="409"/>
      <c r="CV7" s="409"/>
      <c r="CW7" s="409"/>
      <c r="CX7" s="409"/>
      <c r="CY7" s="409"/>
      <c r="CZ7" s="409"/>
      <c r="DA7" s="410"/>
      <c r="DB7" s="408">
        <v>9587162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117811</v>
      </c>
      <c r="BO8" s="409"/>
      <c r="BP8" s="409"/>
      <c r="BQ8" s="409"/>
      <c r="BR8" s="409"/>
      <c r="BS8" s="409"/>
      <c r="BT8" s="409"/>
      <c r="BU8" s="410"/>
      <c r="BV8" s="408">
        <v>365167</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0.32</v>
      </c>
      <c r="CU8" s="449"/>
      <c r="CV8" s="449"/>
      <c r="CW8" s="449"/>
      <c r="CX8" s="449"/>
      <c r="CY8" s="449"/>
      <c r="CZ8" s="449"/>
      <c r="DA8" s="450"/>
      <c r="DB8" s="448">
        <v>0.32</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24339</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-247356</v>
      </c>
      <c r="BO9" s="409"/>
      <c r="BP9" s="409"/>
      <c r="BQ9" s="409"/>
      <c r="BR9" s="409"/>
      <c r="BS9" s="409"/>
      <c r="BT9" s="409"/>
      <c r="BU9" s="410"/>
      <c r="BV9" s="408">
        <v>-246111</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17</v>
      </c>
      <c r="CU9" s="406"/>
      <c r="CV9" s="406"/>
      <c r="CW9" s="406"/>
      <c r="CX9" s="406"/>
      <c r="CY9" s="406"/>
      <c r="CZ9" s="406"/>
      <c r="DA9" s="407"/>
      <c r="DB9" s="405">
        <v>15.7</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27031</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189071</v>
      </c>
      <c r="BO10" s="409"/>
      <c r="BP10" s="409"/>
      <c r="BQ10" s="409"/>
      <c r="BR10" s="409"/>
      <c r="BS10" s="409"/>
      <c r="BT10" s="409"/>
      <c r="BU10" s="410"/>
      <c r="BV10" s="408">
        <v>316738</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24082</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109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23318</v>
      </c>
      <c r="S13" s="490"/>
      <c r="T13" s="490"/>
      <c r="U13" s="490"/>
      <c r="V13" s="491"/>
      <c r="W13" s="424" t="s">
        <v>134</v>
      </c>
      <c r="X13" s="425"/>
      <c r="Y13" s="425"/>
      <c r="Z13" s="425"/>
      <c r="AA13" s="425"/>
      <c r="AB13" s="415"/>
      <c r="AC13" s="459">
        <v>1362</v>
      </c>
      <c r="AD13" s="460"/>
      <c r="AE13" s="460"/>
      <c r="AF13" s="460"/>
      <c r="AG13" s="499"/>
      <c r="AH13" s="459">
        <v>1437</v>
      </c>
      <c r="AI13" s="460"/>
      <c r="AJ13" s="460"/>
      <c r="AK13" s="460"/>
      <c r="AL13" s="461"/>
      <c r="AM13" s="437" t="s">
        <v>135</v>
      </c>
      <c r="AN13" s="438"/>
      <c r="AO13" s="438"/>
      <c r="AP13" s="438"/>
      <c r="AQ13" s="438"/>
      <c r="AR13" s="438"/>
      <c r="AS13" s="438"/>
      <c r="AT13" s="439"/>
      <c r="AU13" s="440" t="s">
        <v>114</v>
      </c>
      <c r="AV13" s="441"/>
      <c r="AW13" s="441"/>
      <c r="AX13" s="441"/>
      <c r="AY13" s="442" t="s">
        <v>136</v>
      </c>
      <c r="AZ13" s="443"/>
      <c r="BA13" s="443"/>
      <c r="BB13" s="443"/>
      <c r="BC13" s="443"/>
      <c r="BD13" s="443"/>
      <c r="BE13" s="443"/>
      <c r="BF13" s="443"/>
      <c r="BG13" s="443"/>
      <c r="BH13" s="443"/>
      <c r="BI13" s="443"/>
      <c r="BJ13" s="443"/>
      <c r="BK13" s="443"/>
      <c r="BL13" s="443"/>
      <c r="BM13" s="444"/>
      <c r="BN13" s="408">
        <v>-58285</v>
      </c>
      <c r="BO13" s="409"/>
      <c r="BP13" s="409"/>
      <c r="BQ13" s="409"/>
      <c r="BR13" s="409"/>
      <c r="BS13" s="409"/>
      <c r="BT13" s="409"/>
      <c r="BU13" s="410"/>
      <c r="BV13" s="408">
        <v>70627</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6.1</v>
      </c>
      <c r="CU13" s="406"/>
      <c r="CV13" s="406"/>
      <c r="CW13" s="406"/>
      <c r="CX13" s="406"/>
      <c r="CY13" s="406"/>
      <c r="CZ13" s="406"/>
      <c r="DA13" s="407"/>
      <c r="DB13" s="405">
        <v>6.6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24596</v>
      </c>
      <c r="S14" s="490"/>
      <c r="T14" s="490"/>
      <c r="U14" s="490"/>
      <c r="V14" s="491"/>
      <c r="W14" s="398"/>
      <c r="X14" s="399"/>
      <c r="Y14" s="399"/>
      <c r="Z14" s="399"/>
      <c r="AA14" s="399"/>
      <c r="AB14" s="388"/>
      <c r="AC14" s="492">
        <v>12</v>
      </c>
      <c r="AD14" s="493"/>
      <c r="AE14" s="493"/>
      <c r="AF14" s="493"/>
      <c r="AG14" s="494"/>
      <c r="AH14" s="492">
        <v>11.7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10.1</v>
      </c>
      <c r="CU14" s="504"/>
      <c r="CV14" s="504"/>
      <c r="CW14" s="504"/>
      <c r="CX14" s="504"/>
      <c r="CY14" s="504"/>
      <c r="CZ14" s="504"/>
      <c r="DA14" s="505"/>
      <c r="DB14" s="503">
        <v>19.2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23844</v>
      </c>
      <c r="S15" s="490"/>
      <c r="T15" s="490"/>
      <c r="U15" s="490"/>
      <c r="V15" s="491"/>
      <c r="W15" s="424" t="s">
        <v>141</v>
      </c>
      <c r="X15" s="425"/>
      <c r="Y15" s="425"/>
      <c r="Z15" s="425"/>
      <c r="AA15" s="425"/>
      <c r="AB15" s="415"/>
      <c r="AC15" s="459">
        <v>2195</v>
      </c>
      <c r="AD15" s="460"/>
      <c r="AE15" s="460"/>
      <c r="AF15" s="460"/>
      <c r="AG15" s="499"/>
      <c r="AH15" s="459">
        <v>2548</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2454336</v>
      </c>
      <c r="BO15" s="372"/>
      <c r="BP15" s="372"/>
      <c r="BQ15" s="372"/>
      <c r="BR15" s="372"/>
      <c r="BS15" s="372"/>
      <c r="BT15" s="372"/>
      <c r="BU15" s="373"/>
      <c r="BV15" s="371">
        <v>2496542</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19.399999999999999</v>
      </c>
      <c r="AD16" s="493"/>
      <c r="AE16" s="493"/>
      <c r="AF16" s="493"/>
      <c r="AG16" s="494"/>
      <c r="AH16" s="492">
        <v>20.8</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7862582</v>
      </c>
      <c r="BO16" s="409"/>
      <c r="BP16" s="409"/>
      <c r="BQ16" s="409"/>
      <c r="BR16" s="409"/>
      <c r="BS16" s="409"/>
      <c r="BT16" s="409"/>
      <c r="BU16" s="410"/>
      <c r="BV16" s="408">
        <v>7835585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7775</v>
      </c>
      <c r="AD17" s="460"/>
      <c r="AE17" s="460"/>
      <c r="AF17" s="460"/>
      <c r="AG17" s="499"/>
      <c r="AH17" s="459">
        <v>8292</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3117335</v>
      </c>
      <c r="BO17" s="409"/>
      <c r="BP17" s="409"/>
      <c r="BQ17" s="409"/>
      <c r="BR17" s="409"/>
      <c r="BS17" s="409"/>
      <c r="BT17" s="409"/>
      <c r="BU17" s="410"/>
      <c r="BV17" s="408">
        <v>3152167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100.7</v>
      </c>
      <c r="M18" s="521"/>
      <c r="N18" s="521"/>
      <c r="O18" s="521"/>
      <c r="P18" s="521"/>
      <c r="Q18" s="521"/>
      <c r="R18" s="522"/>
      <c r="S18" s="522"/>
      <c r="T18" s="522"/>
      <c r="U18" s="522"/>
      <c r="V18" s="523"/>
      <c r="W18" s="426"/>
      <c r="X18" s="427"/>
      <c r="Y18" s="427"/>
      <c r="Z18" s="427"/>
      <c r="AA18" s="427"/>
      <c r="AB18" s="418"/>
      <c r="AC18" s="524">
        <v>68.599999999999994</v>
      </c>
      <c r="AD18" s="525"/>
      <c r="AE18" s="525"/>
      <c r="AF18" s="525"/>
      <c r="AG18" s="526"/>
      <c r="AH18" s="524">
        <v>67.5</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9074760</v>
      </c>
      <c r="BO18" s="409"/>
      <c r="BP18" s="409"/>
      <c r="BQ18" s="409"/>
      <c r="BR18" s="409"/>
      <c r="BS18" s="409"/>
      <c r="BT18" s="409"/>
      <c r="BU18" s="410"/>
      <c r="BV18" s="408">
        <v>9051819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242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10769913</v>
      </c>
      <c r="BO19" s="409"/>
      <c r="BP19" s="409"/>
      <c r="BQ19" s="409"/>
      <c r="BR19" s="409"/>
      <c r="BS19" s="409"/>
      <c r="BT19" s="409"/>
      <c r="BU19" s="410"/>
      <c r="BV19" s="408">
        <v>11249112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10741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17562116</v>
      </c>
      <c r="BO23" s="409"/>
      <c r="BP23" s="409"/>
      <c r="BQ23" s="409"/>
      <c r="BR23" s="409"/>
      <c r="BS23" s="409"/>
      <c r="BT23" s="409"/>
      <c r="BU23" s="410"/>
      <c r="BV23" s="408">
        <v>17151917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8200</v>
      </c>
      <c r="R24" s="460"/>
      <c r="S24" s="460"/>
      <c r="T24" s="460"/>
      <c r="U24" s="460"/>
      <c r="V24" s="499"/>
      <c r="W24" s="558"/>
      <c r="X24" s="546"/>
      <c r="Y24" s="547"/>
      <c r="Z24" s="458" t="s">
        <v>165</v>
      </c>
      <c r="AA24" s="438"/>
      <c r="AB24" s="438"/>
      <c r="AC24" s="438"/>
      <c r="AD24" s="438"/>
      <c r="AE24" s="438"/>
      <c r="AF24" s="438"/>
      <c r="AG24" s="439"/>
      <c r="AH24" s="459">
        <v>321</v>
      </c>
      <c r="AI24" s="460"/>
      <c r="AJ24" s="460"/>
      <c r="AK24" s="460"/>
      <c r="AL24" s="499"/>
      <c r="AM24" s="459">
        <v>1015002</v>
      </c>
      <c r="AN24" s="460"/>
      <c r="AO24" s="460"/>
      <c r="AP24" s="460"/>
      <c r="AQ24" s="460"/>
      <c r="AR24" s="499"/>
      <c r="AS24" s="459">
        <v>3162</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10894203</v>
      </c>
      <c r="BO24" s="409"/>
      <c r="BP24" s="409"/>
      <c r="BQ24" s="409"/>
      <c r="BR24" s="409"/>
      <c r="BS24" s="409"/>
      <c r="BT24" s="409"/>
      <c r="BU24" s="410"/>
      <c r="BV24" s="408">
        <v>11478137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2</v>
      </c>
      <c r="M25" s="460"/>
      <c r="N25" s="460"/>
      <c r="O25" s="460"/>
      <c r="P25" s="499"/>
      <c r="Q25" s="459">
        <v>7000</v>
      </c>
      <c r="R25" s="460"/>
      <c r="S25" s="460"/>
      <c r="T25" s="460"/>
      <c r="U25" s="460"/>
      <c r="V25" s="499"/>
      <c r="W25" s="558"/>
      <c r="X25" s="546"/>
      <c r="Y25" s="547"/>
      <c r="Z25" s="458" t="s">
        <v>168</v>
      </c>
      <c r="AA25" s="438"/>
      <c r="AB25" s="438"/>
      <c r="AC25" s="438"/>
      <c r="AD25" s="438"/>
      <c r="AE25" s="438"/>
      <c r="AF25" s="438"/>
      <c r="AG25" s="439"/>
      <c r="AH25" s="459">
        <v>65</v>
      </c>
      <c r="AI25" s="460"/>
      <c r="AJ25" s="460"/>
      <c r="AK25" s="460"/>
      <c r="AL25" s="499"/>
      <c r="AM25" s="459">
        <v>187395</v>
      </c>
      <c r="AN25" s="460"/>
      <c r="AO25" s="460"/>
      <c r="AP25" s="460"/>
      <c r="AQ25" s="460"/>
      <c r="AR25" s="499"/>
      <c r="AS25" s="459">
        <v>2883</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1962451</v>
      </c>
      <c r="BO25" s="372"/>
      <c r="BP25" s="372"/>
      <c r="BQ25" s="372"/>
      <c r="BR25" s="372"/>
      <c r="BS25" s="372"/>
      <c r="BT25" s="372"/>
      <c r="BU25" s="373"/>
      <c r="BV25" s="371">
        <v>1252816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6200</v>
      </c>
      <c r="R26" s="460"/>
      <c r="S26" s="460"/>
      <c r="T26" s="460"/>
      <c r="U26" s="460"/>
      <c r="V26" s="499"/>
      <c r="W26" s="558"/>
      <c r="X26" s="546"/>
      <c r="Y26" s="547"/>
      <c r="Z26" s="458" t="s">
        <v>171</v>
      </c>
      <c r="AA26" s="568"/>
      <c r="AB26" s="568"/>
      <c r="AC26" s="568"/>
      <c r="AD26" s="568"/>
      <c r="AE26" s="568"/>
      <c r="AF26" s="568"/>
      <c r="AG26" s="569"/>
      <c r="AH26" s="459" t="s">
        <v>172</v>
      </c>
      <c r="AI26" s="460"/>
      <c r="AJ26" s="460"/>
      <c r="AK26" s="460"/>
      <c r="AL26" s="499"/>
      <c r="AM26" s="459" t="s">
        <v>173</v>
      </c>
      <c r="AN26" s="460"/>
      <c r="AO26" s="460"/>
      <c r="AP26" s="460"/>
      <c r="AQ26" s="460"/>
      <c r="AR26" s="499"/>
      <c r="AS26" s="459" t="s">
        <v>172</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172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4100</v>
      </c>
      <c r="R27" s="460"/>
      <c r="S27" s="460"/>
      <c r="T27" s="460"/>
      <c r="U27" s="460"/>
      <c r="V27" s="499"/>
      <c r="W27" s="558"/>
      <c r="X27" s="546"/>
      <c r="Y27" s="547"/>
      <c r="Z27" s="458" t="s">
        <v>176</v>
      </c>
      <c r="AA27" s="438"/>
      <c r="AB27" s="438"/>
      <c r="AC27" s="438"/>
      <c r="AD27" s="438"/>
      <c r="AE27" s="438"/>
      <c r="AF27" s="438"/>
      <c r="AG27" s="439"/>
      <c r="AH27" s="459">
        <v>3</v>
      </c>
      <c r="AI27" s="460"/>
      <c r="AJ27" s="460"/>
      <c r="AK27" s="460"/>
      <c r="AL27" s="499"/>
      <c r="AM27" s="459">
        <v>11673</v>
      </c>
      <c r="AN27" s="460"/>
      <c r="AO27" s="460"/>
      <c r="AP27" s="460"/>
      <c r="AQ27" s="460"/>
      <c r="AR27" s="499"/>
      <c r="AS27" s="459">
        <v>3891</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990453</v>
      </c>
      <c r="BO27" s="582"/>
      <c r="BP27" s="582"/>
      <c r="BQ27" s="582"/>
      <c r="BR27" s="582"/>
      <c r="BS27" s="582"/>
      <c r="BT27" s="582"/>
      <c r="BU27" s="583"/>
      <c r="BV27" s="581">
        <v>990209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3550</v>
      </c>
      <c r="R28" s="460"/>
      <c r="S28" s="460"/>
      <c r="T28" s="460"/>
      <c r="U28" s="460"/>
      <c r="V28" s="499"/>
      <c r="W28" s="558"/>
      <c r="X28" s="546"/>
      <c r="Y28" s="547"/>
      <c r="Z28" s="458" t="s">
        <v>179</v>
      </c>
      <c r="AA28" s="438"/>
      <c r="AB28" s="438"/>
      <c r="AC28" s="438"/>
      <c r="AD28" s="438"/>
      <c r="AE28" s="438"/>
      <c r="AF28" s="438"/>
      <c r="AG28" s="439"/>
      <c r="AH28" s="459" t="s">
        <v>172</v>
      </c>
      <c r="AI28" s="460"/>
      <c r="AJ28" s="460"/>
      <c r="AK28" s="460"/>
      <c r="AL28" s="499"/>
      <c r="AM28" s="459" t="s">
        <v>132</v>
      </c>
      <c r="AN28" s="460"/>
      <c r="AO28" s="460"/>
      <c r="AP28" s="460"/>
      <c r="AQ28" s="460"/>
      <c r="AR28" s="499"/>
      <c r="AS28" s="459" t="s">
        <v>124</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5948571</v>
      </c>
      <c r="BO28" s="372"/>
      <c r="BP28" s="372"/>
      <c r="BQ28" s="372"/>
      <c r="BR28" s="372"/>
      <c r="BS28" s="372"/>
      <c r="BT28" s="372"/>
      <c r="BU28" s="373"/>
      <c r="BV28" s="371">
        <v>5759500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16</v>
      </c>
      <c r="M29" s="460"/>
      <c r="N29" s="460"/>
      <c r="O29" s="460"/>
      <c r="P29" s="499"/>
      <c r="Q29" s="459">
        <v>3250</v>
      </c>
      <c r="R29" s="460"/>
      <c r="S29" s="460"/>
      <c r="T29" s="460"/>
      <c r="U29" s="460"/>
      <c r="V29" s="499"/>
      <c r="W29" s="559"/>
      <c r="X29" s="560"/>
      <c r="Y29" s="561"/>
      <c r="Z29" s="458" t="s">
        <v>182</v>
      </c>
      <c r="AA29" s="438"/>
      <c r="AB29" s="438"/>
      <c r="AC29" s="438"/>
      <c r="AD29" s="438"/>
      <c r="AE29" s="438"/>
      <c r="AF29" s="438"/>
      <c r="AG29" s="439"/>
      <c r="AH29" s="459">
        <v>324</v>
      </c>
      <c r="AI29" s="460"/>
      <c r="AJ29" s="460"/>
      <c r="AK29" s="460"/>
      <c r="AL29" s="499"/>
      <c r="AM29" s="459">
        <v>1026675</v>
      </c>
      <c r="AN29" s="460"/>
      <c r="AO29" s="460"/>
      <c r="AP29" s="460"/>
      <c r="AQ29" s="460"/>
      <c r="AR29" s="499"/>
      <c r="AS29" s="459">
        <v>3169</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942508</v>
      </c>
      <c r="BO29" s="409"/>
      <c r="BP29" s="409"/>
      <c r="BQ29" s="409"/>
      <c r="BR29" s="409"/>
      <c r="BS29" s="409"/>
      <c r="BT29" s="409"/>
      <c r="BU29" s="410"/>
      <c r="BV29" s="408">
        <v>940723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97.9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3297214</v>
      </c>
      <c r="BO30" s="582"/>
      <c r="BP30" s="582"/>
      <c r="BQ30" s="582"/>
      <c r="BR30" s="582"/>
      <c r="BS30" s="582"/>
      <c r="BT30" s="582"/>
      <c r="BU30" s="583"/>
      <c r="BV30" s="581">
        <v>3343310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197</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IF('各会計、関係団体の財政状況及び健全化判断比率'!B32="","",'各会計、関係団体の財政状況及び健全化判断比率'!B32)</f>
        <v>下水道事業会計</v>
      </c>
      <c r="AP34" s="595"/>
      <c r="AQ34" s="595"/>
      <c r="AR34" s="595"/>
      <c r="AS34" s="595"/>
      <c r="AT34" s="595"/>
      <c r="AU34" s="595"/>
      <c r="AV34" s="595"/>
      <c r="AW34" s="595"/>
      <c r="AX34" s="595"/>
      <c r="AY34" s="595"/>
      <c r="AZ34" s="595"/>
      <c r="BA34" s="595"/>
      <c r="BB34" s="595"/>
      <c r="BC34" s="595"/>
      <c r="BD34" s="193"/>
      <c r="BE34" s="594">
        <f>IF(BG34="","",MAX(C34:D43,U34:V43,AM34:AN43)+1)</f>
        <v>10</v>
      </c>
      <c r="BF34" s="594"/>
      <c r="BG34" s="595" t="str">
        <f>IF('各会計、関係団体の財政状況及び健全化判断比率'!B34="","",'各会計、関係団体の財政状況及び健全化判断比率'!B34)</f>
        <v>宿泊施設事業特別会計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広島県後期高齢者医療広域連合（一般会計）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江田島市土地開発公社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f t="shared" ref="AM35:AM43" si="0">IF(AO35="","",AM34+1)</f>
        <v>9</v>
      </c>
      <c r="AN35" s="594"/>
      <c r="AO35" s="595" t="str">
        <f>IF('各会計、関係団体の財政状況及び健全化判断比率'!B33="","",'各会計、関係団体の財政状況及び健全化判断比率'!B33)</f>
        <v>水道事業会計</v>
      </c>
      <c r="AP35" s="595"/>
      <c r="AQ35" s="595"/>
      <c r="AR35" s="595"/>
      <c r="AS35" s="595"/>
      <c r="AT35" s="595"/>
      <c r="AU35" s="595"/>
      <c r="AV35" s="595"/>
      <c r="AW35" s="595"/>
      <c r="AX35" s="595"/>
      <c r="AY35" s="595"/>
      <c r="AZ35" s="595"/>
      <c r="BA35" s="595"/>
      <c r="BB35" s="595"/>
      <c r="BC35" s="595"/>
      <c r="BD35" s="193"/>
      <c r="BE35" s="594">
        <f t="shared" ref="BE35:BE43" si="1">IF(BG35="","",BE34+1)</f>
        <v>11</v>
      </c>
      <c r="BF35" s="594"/>
      <c r="BG35" s="595" t="str">
        <f>IF('各会計、関係団体の財政状況及び健全化判断比率'!B35="","",'各会計、関係団体の財政状況及び健全化判断比率'!B35)</f>
        <v>交通船事業特別会計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広島県後期高齢者医療広域連合（特別会計）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沖ノ島マリーナ株式会社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港湾管理特別会計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介護保険(保険事業勘定)特別会計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12</v>
      </c>
      <c r="BF36" s="594"/>
      <c r="BG36" s="595" t="str">
        <f>IF('各会計、関係団体の財政状況及び健全化判断比率'!B36="","",'各会計、関係団体の財政状況及び健全化判断比率'!B36)</f>
        <v>地域開発事業特別会計</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広島県市町総合事務組合</v>
      </c>
      <c r="BZ36" s="595"/>
      <c r="CA36" s="595"/>
      <c r="CB36" s="595"/>
      <c r="CC36" s="595"/>
      <c r="CD36" s="595"/>
      <c r="CE36" s="595"/>
      <c r="CF36" s="595"/>
      <c r="CG36" s="595"/>
      <c r="CH36" s="595"/>
      <c r="CI36" s="595"/>
      <c r="CJ36" s="595"/>
      <c r="CK36" s="595"/>
      <c r="CL36" s="595"/>
      <c r="CM36" s="595"/>
      <c r="CN36" s="193"/>
      <c r="CO36" s="594">
        <f t="shared" si="3"/>
        <v>18</v>
      </c>
      <c r="CP36" s="594"/>
      <c r="CQ36" s="595" t="str">
        <f>IF('各会計、関係団体の財政状況及び健全化判断比率'!BS9="","",'各会計、関係団体の財政状況及び健全化判断比率'!BS9)</f>
        <v>江田島バス株式会社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介護保険(介護サービス事業勘定)特別会計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Ovuzgc00iazIxdygtskwYHO3d/syzZYIg6/S++uA2iyPYNX3cQkHnhT8Zbb/QPHfLKvARMgiCHQBMt/lv9Zag==" saltValue="yG5JcS0rl6R+bGT9b6Jv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86" t="s">
        <v>575</v>
      </c>
      <c r="D34" s="1186"/>
      <c r="E34" s="1187"/>
      <c r="F34" s="32">
        <v>9.75</v>
      </c>
      <c r="G34" s="33">
        <v>11.22</v>
      </c>
      <c r="H34" s="33">
        <v>12.71</v>
      </c>
      <c r="I34" s="33">
        <v>13.62</v>
      </c>
      <c r="J34" s="34">
        <v>14.05</v>
      </c>
      <c r="K34" s="22"/>
      <c r="L34" s="22"/>
      <c r="M34" s="22"/>
      <c r="N34" s="22"/>
      <c r="O34" s="22"/>
      <c r="P34" s="22"/>
    </row>
    <row r="35" spans="1:16" ht="39" customHeight="1" x14ac:dyDescent="0.15">
      <c r="A35" s="22"/>
      <c r="B35" s="35"/>
      <c r="C35" s="1180" t="s">
        <v>576</v>
      </c>
      <c r="D35" s="1181"/>
      <c r="E35" s="1182"/>
      <c r="F35" s="36">
        <v>1.88</v>
      </c>
      <c r="G35" s="37">
        <v>1.74</v>
      </c>
      <c r="H35" s="37">
        <v>1.97</v>
      </c>
      <c r="I35" s="37">
        <v>2.27</v>
      </c>
      <c r="J35" s="38">
        <v>1.99</v>
      </c>
      <c r="K35" s="22"/>
      <c r="L35" s="22"/>
      <c r="M35" s="22"/>
      <c r="N35" s="22"/>
      <c r="O35" s="22"/>
      <c r="P35" s="22"/>
    </row>
    <row r="36" spans="1:16" ht="39" customHeight="1" x14ac:dyDescent="0.15">
      <c r="A36" s="22"/>
      <c r="B36" s="35"/>
      <c r="C36" s="1180" t="s">
        <v>577</v>
      </c>
      <c r="D36" s="1181"/>
      <c r="E36" s="1182"/>
      <c r="F36" s="36">
        <v>4.5199999999999996</v>
      </c>
      <c r="G36" s="37">
        <v>3.97</v>
      </c>
      <c r="H36" s="37">
        <v>6.09</v>
      </c>
      <c r="I36" s="37">
        <v>3.79</v>
      </c>
      <c r="J36" s="38">
        <v>1.25</v>
      </c>
      <c r="K36" s="22"/>
      <c r="L36" s="22"/>
      <c r="M36" s="22"/>
      <c r="N36" s="22"/>
      <c r="O36" s="22"/>
      <c r="P36" s="22"/>
    </row>
    <row r="37" spans="1:16" ht="39" customHeight="1" x14ac:dyDescent="0.15">
      <c r="A37" s="22"/>
      <c r="B37" s="35"/>
      <c r="C37" s="1180" t="s">
        <v>578</v>
      </c>
      <c r="D37" s="1181"/>
      <c r="E37" s="1182"/>
      <c r="F37" s="36">
        <v>0.43</v>
      </c>
      <c r="G37" s="37">
        <v>0.39</v>
      </c>
      <c r="H37" s="37">
        <v>0.9</v>
      </c>
      <c r="I37" s="37">
        <v>0.88</v>
      </c>
      <c r="J37" s="38">
        <v>0.73</v>
      </c>
      <c r="K37" s="22"/>
      <c r="L37" s="22"/>
      <c r="M37" s="22"/>
      <c r="N37" s="22"/>
      <c r="O37" s="22"/>
      <c r="P37" s="22"/>
    </row>
    <row r="38" spans="1:16" ht="39" customHeight="1" x14ac:dyDescent="0.15">
      <c r="A38" s="22"/>
      <c r="B38" s="35"/>
      <c r="C38" s="1180" t="s">
        <v>579</v>
      </c>
      <c r="D38" s="1181"/>
      <c r="E38" s="1182"/>
      <c r="F38" s="36">
        <v>0.1</v>
      </c>
      <c r="G38" s="37">
        <v>0.1</v>
      </c>
      <c r="H38" s="37">
        <v>0.11</v>
      </c>
      <c r="I38" s="37">
        <v>0.17</v>
      </c>
      <c r="J38" s="38">
        <v>0.12</v>
      </c>
      <c r="K38" s="22"/>
      <c r="L38" s="22"/>
      <c r="M38" s="22"/>
      <c r="N38" s="22"/>
      <c r="O38" s="22"/>
      <c r="P38" s="22"/>
    </row>
    <row r="39" spans="1:16" ht="39" customHeight="1" x14ac:dyDescent="0.15">
      <c r="A39" s="22"/>
      <c r="B39" s="35"/>
      <c r="C39" s="1180" t="s">
        <v>580</v>
      </c>
      <c r="D39" s="1181"/>
      <c r="E39" s="1182"/>
      <c r="F39" s="36">
        <v>2.2000000000000002</v>
      </c>
      <c r="G39" s="37">
        <v>1.22</v>
      </c>
      <c r="H39" s="37">
        <v>0.23</v>
      </c>
      <c r="I39" s="37">
        <v>7.0000000000000007E-2</v>
      </c>
      <c r="J39" s="38">
        <v>0.04</v>
      </c>
      <c r="K39" s="22"/>
      <c r="L39" s="22"/>
      <c r="M39" s="22"/>
      <c r="N39" s="22"/>
      <c r="O39" s="22"/>
      <c r="P39" s="22"/>
    </row>
    <row r="40" spans="1:16" ht="39" customHeight="1" x14ac:dyDescent="0.15">
      <c r="A40" s="22"/>
      <c r="B40" s="35"/>
      <c r="C40" s="1180" t="s">
        <v>581</v>
      </c>
      <c r="D40" s="1181"/>
      <c r="E40" s="1182"/>
      <c r="F40" s="36">
        <v>0.09</v>
      </c>
      <c r="G40" s="37">
        <v>1.31</v>
      </c>
      <c r="H40" s="37">
        <v>0.26</v>
      </c>
      <c r="I40" s="37">
        <v>0.04</v>
      </c>
      <c r="J40" s="38">
        <v>0.03</v>
      </c>
      <c r="K40" s="22"/>
      <c r="L40" s="22"/>
      <c r="M40" s="22"/>
      <c r="N40" s="22"/>
      <c r="O40" s="22"/>
      <c r="P40" s="22"/>
    </row>
    <row r="41" spans="1:16" ht="39" customHeight="1" x14ac:dyDescent="0.15">
      <c r="A41" s="22"/>
      <c r="B41" s="35"/>
      <c r="C41" s="1180" t="s">
        <v>582</v>
      </c>
      <c r="D41" s="1181"/>
      <c r="E41" s="1182"/>
      <c r="F41" s="36">
        <v>0</v>
      </c>
      <c r="G41" s="37">
        <v>0</v>
      </c>
      <c r="H41" s="37">
        <v>0</v>
      </c>
      <c r="I41" s="37">
        <v>0.27</v>
      </c>
      <c r="J41" s="38">
        <v>0</v>
      </c>
      <c r="K41" s="22"/>
      <c r="L41" s="22"/>
      <c r="M41" s="22"/>
      <c r="N41" s="22"/>
      <c r="O41" s="22"/>
      <c r="P41" s="22"/>
    </row>
    <row r="42" spans="1:16" ht="39" customHeight="1" x14ac:dyDescent="0.15">
      <c r="A42" s="22"/>
      <c r="B42" s="39"/>
      <c r="C42" s="1180" t="s">
        <v>583</v>
      </c>
      <c r="D42" s="1181"/>
      <c r="E42" s="1182"/>
      <c r="F42" s="36" t="s">
        <v>526</v>
      </c>
      <c r="G42" s="37" t="s">
        <v>526</v>
      </c>
      <c r="H42" s="37" t="s">
        <v>526</v>
      </c>
      <c r="I42" s="37" t="s">
        <v>526</v>
      </c>
      <c r="J42" s="38" t="s">
        <v>526</v>
      </c>
      <c r="K42" s="22"/>
      <c r="L42" s="22"/>
      <c r="M42" s="22"/>
      <c r="N42" s="22"/>
      <c r="O42" s="22"/>
      <c r="P42" s="22"/>
    </row>
    <row r="43" spans="1:16" ht="39" customHeight="1" thickBot="1" x14ac:dyDescent="0.2">
      <c r="A43" s="22"/>
      <c r="B43" s="40"/>
      <c r="C43" s="1183" t="s">
        <v>584</v>
      </c>
      <c r="D43" s="1184"/>
      <c r="E43" s="1185"/>
      <c r="F43" s="41">
        <v>0.04</v>
      </c>
      <c r="G43" s="42">
        <v>0.02</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T0An4+nYVE9pnEcSTcFsp1EIDIcMpA6RJMTizRIynmGe8DQWwEyJaV+MAfnj35rbV5HMD9BxGAHAswMS2rksA==" saltValue="X5Kgmw1PUC5oiW8jFeiL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A31" zoomScale="70" zoomScaleNormal="70"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1989</v>
      </c>
      <c r="L45" s="60">
        <v>2010</v>
      </c>
      <c r="M45" s="60">
        <v>1903</v>
      </c>
      <c r="N45" s="60">
        <v>1858</v>
      </c>
      <c r="O45" s="61">
        <v>1914</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526</v>
      </c>
      <c r="L46" s="64" t="s">
        <v>526</v>
      </c>
      <c r="M46" s="64" t="s">
        <v>526</v>
      </c>
      <c r="N46" s="64" t="s">
        <v>526</v>
      </c>
      <c r="O46" s="65" t="s">
        <v>526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526</v>
      </c>
      <c r="L47" s="64" t="s">
        <v>526</v>
      </c>
      <c r="M47" s="64" t="s">
        <v>526</v>
      </c>
      <c r="N47" s="64" t="s">
        <v>526</v>
      </c>
      <c r="O47" s="65" t="s">
        <v>526</v>
      </c>
      <c r="P47" s="48"/>
      <c r="Q47" s="48"/>
      <c r="R47" s="48"/>
      <c r="S47" s="48"/>
      <c r="T47" s="48"/>
      <c r="U47" s="48"/>
    </row>
    <row r="48" spans="1:21" ht="30.75" customHeight="1" x14ac:dyDescent="0.15">
      <c r="A48" s="48"/>
      <c r="B48" s="1198"/>
      <c r="C48" s="1199"/>
      <c r="D48" s="62"/>
      <c r="E48" s="1190" t="s">
        <v>15</v>
      </c>
      <c r="F48" s="1190"/>
      <c r="G48" s="1190"/>
      <c r="H48" s="1190"/>
      <c r="I48" s="1190"/>
      <c r="J48" s="1191"/>
      <c r="K48" s="63">
        <v>549</v>
      </c>
      <c r="L48" s="64">
        <v>521</v>
      </c>
      <c r="M48" s="64">
        <v>488</v>
      </c>
      <c r="N48" s="64">
        <v>470</v>
      </c>
      <c r="O48" s="65">
        <v>448</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526</v>
      </c>
      <c r="L49" s="64" t="s">
        <v>526</v>
      </c>
      <c r="M49" s="64" t="s">
        <v>526</v>
      </c>
      <c r="N49" s="64" t="s">
        <v>526</v>
      </c>
      <c r="O49" s="65" t="s">
        <v>526</v>
      </c>
      <c r="P49" s="48"/>
      <c r="Q49" s="48"/>
      <c r="R49" s="48"/>
      <c r="S49" s="48"/>
      <c r="T49" s="48"/>
      <c r="U49" s="48"/>
    </row>
    <row r="50" spans="1:21" ht="30.75" customHeight="1" x14ac:dyDescent="0.15">
      <c r="A50" s="48"/>
      <c r="B50" s="1198"/>
      <c r="C50" s="1199"/>
      <c r="D50" s="62"/>
      <c r="E50" s="1190" t="s">
        <v>17</v>
      </c>
      <c r="F50" s="1190"/>
      <c r="G50" s="1190"/>
      <c r="H50" s="1190"/>
      <c r="I50" s="1190"/>
      <c r="J50" s="1191"/>
      <c r="K50" s="63">
        <v>99</v>
      </c>
      <c r="L50" s="64">
        <v>61</v>
      </c>
      <c r="M50" s="64">
        <v>59</v>
      </c>
      <c r="N50" s="64">
        <v>53</v>
      </c>
      <c r="O50" s="65">
        <v>26</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1929</v>
      </c>
      <c r="L52" s="64">
        <v>1995</v>
      </c>
      <c r="M52" s="64">
        <v>1924</v>
      </c>
      <c r="N52" s="64">
        <v>1902</v>
      </c>
      <c r="O52" s="65">
        <v>1957</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708</v>
      </c>
      <c r="L53" s="69">
        <v>597</v>
      </c>
      <c r="M53" s="69">
        <v>526</v>
      </c>
      <c r="N53" s="69">
        <v>479</v>
      </c>
      <c r="O53" s="70">
        <v>431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FibFeFZ9Se5Q/8P6cieoqfSoPDVHXR5in/Jy6l+lMfGryl3Ya/W3u4hUsgnY4NIdEu3cVTYMItIZBYFr82kKw==" saltValue="eDJ+y1vWyPPadkgEAh2V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H16"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569</v>
      </c>
      <c r="J40" s="79" t="s">
        <v>570</v>
      </c>
      <c r="K40" s="79" t="s">
        <v>571</v>
      </c>
      <c r="L40" s="79" t="s">
        <v>572</v>
      </c>
      <c r="M40" s="80" t="s">
        <v>573</v>
      </c>
    </row>
    <row r="41" spans="2:13" ht="27.75" customHeight="1" x14ac:dyDescent="0.15">
      <c r="B41" s="1204" t="s">
        <v>24</v>
      </c>
      <c r="C41" s="1205"/>
      <c r="D41" s="81"/>
      <c r="E41" s="1210" t="s">
        <v>25</v>
      </c>
      <c r="F41" s="1210"/>
      <c r="G41" s="1210"/>
      <c r="H41" s="1211"/>
      <c r="I41" s="82">
        <v>19615</v>
      </c>
      <c r="J41" s="83">
        <v>18735</v>
      </c>
      <c r="K41" s="83">
        <v>18119</v>
      </c>
      <c r="L41" s="83">
        <v>18098</v>
      </c>
      <c r="M41" s="84">
        <v>18313</v>
      </c>
    </row>
    <row r="42" spans="2:13" ht="27.75" customHeight="1" x14ac:dyDescent="0.15">
      <c r="B42" s="1206"/>
      <c r="C42" s="1207"/>
      <c r="D42" s="85"/>
      <c r="E42" s="1212" t="s">
        <v>26</v>
      </c>
      <c r="F42" s="1212"/>
      <c r="G42" s="1212"/>
      <c r="H42" s="1213"/>
      <c r="I42" s="86">
        <v>473</v>
      </c>
      <c r="J42" s="87">
        <v>417</v>
      </c>
      <c r="K42" s="87">
        <v>362</v>
      </c>
      <c r="L42" s="87">
        <v>313</v>
      </c>
      <c r="M42" s="88">
        <v>307</v>
      </c>
    </row>
    <row r="43" spans="2:13" ht="27.75" customHeight="1" x14ac:dyDescent="0.15">
      <c r="B43" s="1206"/>
      <c r="C43" s="1207"/>
      <c r="D43" s="85"/>
      <c r="E43" s="1212" t="s">
        <v>27</v>
      </c>
      <c r="F43" s="1212"/>
      <c r="G43" s="1212"/>
      <c r="H43" s="1213"/>
      <c r="I43" s="86">
        <v>6848</v>
      </c>
      <c r="J43" s="87">
        <v>6193</v>
      </c>
      <c r="K43" s="87">
        <v>5525</v>
      </c>
      <c r="L43" s="87">
        <v>4910</v>
      </c>
      <c r="M43" s="88">
        <v>4373</v>
      </c>
    </row>
    <row r="44" spans="2:13" ht="27.75" customHeight="1" x14ac:dyDescent="0.15">
      <c r="B44" s="1206"/>
      <c r="C44" s="1207"/>
      <c r="D44" s="85"/>
      <c r="E44" s="1212" t="s">
        <v>28</v>
      </c>
      <c r="F44" s="1212"/>
      <c r="G44" s="1212"/>
      <c r="H44" s="1213"/>
      <c r="I44" s="86" t="s">
        <v>526</v>
      </c>
      <c r="J44" s="87" t="s">
        <v>526</v>
      </c>
      <c r="K44" s="87" t="s">
        <v>526</v>
      </c>
      <c r="L44" s="87" t="s">
        <v>526</v>
      </c>
      <c r="M44" s="88" t="s">
        <v>526</v>
      </c>
    </row>
    <row r="45" spans="2:13" ht="27.75" customHeight="1" x14ac:dyDescent="0.15">
      <c r="B45" s="1206"/>
      <c r="C45" s="1207"/>
      <c r="D45" s="85"/>
      <c r="E45" s="1212" t="s">
        <v>29</v>
      </c>
      <c r="F45" s="1212"/>
      <c r="G45" s="1212"/>
      <c r="H45" s="1213"/>
      <c r="I45" s="86">
        <v>3524</v>
      </c>
      <c r="J45" s="87">
        <v>3394</v>
      </c>
      <c r="K45" s="87">
        <v>3447</v>
      </c>
      <c r="L45" s="87">
        <v>3374</v>
      </c>
      <c r="M45" s="88">
        <v>3272</v>
      </c>
    </row>
    <row r="46" spans="2:13" ht="27.75" customHeight="1" x14ac:dyDescent="0.15">
      <c r="B46" s="1206"/>
      <c r="C46" s="1207"/>
      <c r="D46" s="89"/>
      <c r="E46" s="1212" t="s">
        <v>30</v>
      </c>
      <c r="F46" s="1212"/>
      <c r="G46" s="1212"/>
      <c r="H46" s="1213"/>
      <c r="I46" s="86" t="s">
        <v>526</v>
      </c>
      <c r="J46" s="87" t="s">
        <v>526</v>
      </c>
      <c r="K46" s="87" t="s">
        <v>526</v>
      </c>
      <c r="L46" s="87" t="s">
        <v>526</v>
      </c>
      <c r="M46" s="88" t="s">
        <v>526</v>
      </c>
    </row>
    <row r="47" spans="2:13" ht="27.75" customHeight="1" x14ac:dyDescent="0.15">
      <c r="B47" s="1206"/>
      <c r="C47" s="1207"/>
      <c r="D47" s="90"/>
      <c r="E47" s="1214" t="s">
        <v>31</v>
      </c>
      <c r="F47" s="1215"/>
      <c r="G47" s="1215"/>
      <c r="H47" s="1216"/>
      <c r="I47" s="86" t="s">
        <v>526</v>
      </c>
      <c r="J47" s="87" t="s">
        <v>526</v>
      </c>
      <c r="K47" s="87" t="s">
        <v>526</v>
      </c>
      <c r="L47" s="87" t="s">
        <v>526</v>
      </c>
      <c r="M47" s="88" t="s">
        <v>526</v>
      </c>
    </row>
    <row r="48" spans="2:13" ht="27.75" customHeight="1" x14ac:dyDescent="0.15">
      <c r="B48" s="1206"/>
      <c r="C48" s="1207"/>
      <c r="D48" s="85"/>
      <c r="E48" s="1212" t="s">
        <v>32</v>
      </c>
      <c r="F48" s="1212"/>
      <c r="G48" s="1212"/>
      <c r="H48" s="1213"/>
      <c r="I48" s="86" t="s">
        <v>526</v>
      </c>
      <c r="J48" s="87" t="s">
        <v>526</v>
      </c>
      <c r="K48" s="87" t="s">
        <v>526</v>
      </c>
      <c r="L48" s="87" t="s">
        <v>526</v>
      </c>
      <c r="M48" s="88" t="s">
        <v>526</v>
      </c>
    </row>
    <row r="49" spans="2:13" ht="27.75" customHeight="1" x14ac:dyDescent="0.15">
      <c r="B49" s="1208"/>
      <c r="C49" s="1209"/>
      <c r="D49" s="85"/>
      <c r="E49" s="1212" t="s">
        <v>33</v>
      </c>
      <c r="F49" s="1212"/>
      <c r="G49" s="1212"/>
      <c r="H49" s="1213"/>
      <c r="I49" s="86" t="s">
        <v>526</v>
      </c>
      <c r="J49" s="87" t="s">
        <v>526</v>
      </c>
      <c r="K49" s="87" t="s">
        <v>526</v>
      </c>
      <c r="L49" s="87" t="s">
        <v>526</v>
      </c>
      <c r="M49" s="88" t="s">
        <v>526</v>
      </c>
    </row>
    <row r="50" spans="2:13" ht="27.75" customHeight="1" x14ac:dyDescent="0.15">
      <c r="B50" s="1217" t="s">
        <v>34</v>
      </c>
      <c r="C50" s="1218"/>
      <c r="D50" s="91"/>
      <c r="E50" s="1212" t="s">
        <v>35</v>
      </c>
      <c r="F50" s="1212"/>
      <c r="G50" s="1212"/>
      <c r="H50" s="1213"/>
      <c r="I50" s="86">
        <v>6756</v>
      </c>
      <c r="J50" s="87">
        <v>7338</v>
      </c>
      <c r="K50" s="87">
        <v>8059</v>
      </c>
      <c r="L50" s="87">
        <v>8235</v>
      </c>
      <c r="M50" s="88">
        <v>8529</v>
      </c>
    </row>
    <row r="51" spans="2:13" ht="27.75" customHeight="1" x14ac:dyDescent="0.15">
      <c r="B51" s="1206"/>
      <c r="C51" s="1207"/>
      <c r="D51" s="85"/>
      <c r="E51" s="1212" t="s">
        <v>36</v>
      </c>
      <c r="F51" s="1212"/>
      <c r="G51" s="1212"/>
      <c r="H51" s="1213"/>
      <c r="I51" s="86">
        <v>617</v>
      </c>
      <c r="J51" s="87">
        <v>587</v>
      </c>
      <c r="K51" s="87">
        <v>559</v>
      </c>
      <c r="L51" s="87">
        <v>493</v>
      </c>
      <c r="M51" s="88">
        <v>440</v>
      </c>
    </row>
    <row r="52" spans="2:13" ht="27.75" customHeight="1" x14ac:dyDescent="0.15">
      <c r="B52" s="1208"/>
      <c r="C52" s="1209"/>
      <c r="D52" s="85"/>
      <c r="E52" s="1212" t="s">
        <v>37</v>
      </c>
      <c r="F52" s="1212"/>
      <c r="G52" s="1212"/>
      <c r="H52" s="1213"/>
      <c r="I52" s="86">
        <v>17749</v>
      </c>
      <c r="J52" s="87">
        <v>17131</v>
      </c>
      <c r="K52" s="87">
        <v>16664</v>
      </c>
      <c r="L52" s="87">
        <v>16472</v>
      </c>
      <c r="M52" s="88">
        <v>16532</v>
      </c>
    </row>
    <row r="53" spans="2:13" ht="27.75" customHeight="1" thickBot="1" x14ac:dyDescent="0.2">
      <c r="B53" s="1219" t="s">
        <v>21</v>
      </c>
      <c r="C53" s="1220"/>
      <c r="D53" s="92"/>
      <c r="E53" s="1221" t="s">
        <v>38</v>
      </c>
      <c r="F53" s="1221"/>
      <c r="G53" s="1221"/>
      <c r="H53" s="1222"/>
      <c r="I53" s="93">
        <v>5338</v>
      </c>
      <c r="J53" s="94">
        <v>3683</v>
      </c>
      <c r="K53" s="94">
        <v>2171</v>
      </c>
      <c r="L53" s="94">
        <v>1495</v>
      </c>
      <c r="M53" s="95">
        <v>764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Fx72fmrR04oFNENxxKm5EHSLvjpL4OLihXB1rr/mBTVp9DBwyOfU8XYeOKIZYfUb/jvjXfYNiJmtBaSeYmSkw==" saltValue="mwpRUdBi2+FZoyq4IRTz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A10" zoomScale="55" zoomScaleNormal="55"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571</v>
      </c>
      <c r="G54" s="104" t="s">
        <v>572</v>
      </c>
      <c r="H54" s="105" t="s">
        <v>573</v>
      </c>
    </row>
    <row r="55" spans="2:8" ht="52.5" customHeight="1" x14ac:dyDescent="0.15">
      <c r="B55" s="106"/>
      <c r="C55" s="1231" t="s">
        <v>41</v>
      </c>
      <c r="D55" s="1231"/>
      <c r="E55" s="1232"/>
      <c r="F55" s="107">
        <v>5443</v>
      </c>
      <c r="G55" s="107">
        <v>5760</v>
      </c>
      <c r="H55" s="108">
        <v>5949</v>
      </c>
    </row>
    <row r="56" spans="2:8" ht="52.5" customHeight="1" x14ac:dyDescent="0.15">
      <c r="B56" s="109"/>
      <c r="C56" s="1233" t="s">
        <v>42</v>
      </c>
      <c r="D56" s="1233"/>
      <c r="E56" s="1234"/>
      <c r="F56" s="110">
        <v>940</v>
      </c>
      <c r="G56" s="110">
        <v>941</v>
      </c>
      <c r="H56" s="111">
        <v>943</v>
      </c>
    </row>
    <row r="57" spans="2:8" ht="53.25" customHeight="1" x14ac:dyDescent="0.15">
      <c r="B57" s="109"/>
      <c r="C57" s="1235" t="s">
        <v>43</v>
      </c>
      <c r="D57" s="1235"/>
      <c r="E57" s="1236"/>
      <c r="F57" s="112">
        <v>3296</v>
      </c>
      <c r="G57" s="112">
        <v>3343</v>
      </c>
      <c r="H57" s="113">
        <v>3297</v>
      </c>
    </row>
    <row r="58" spans="2:8" ht="45.75" customHeight="1" x14ac:dyDescent="0.15">
      <c r="B58" s="114"/>
      <c r="C58" s="1223" t="s">
        <v>585</v>
      </c>
      <c r="D58" s="1224"/>
      <c r="E58" s="1225"/>
      <c r="F58" s="115">
        <v>2372</v>
      </c>
      <c r="G58" s="115">
        <v>2421</v>
      </c>
      <c r="H58" s="116">
        <v>2366</v>
      </c>
    </row>
    <row r="59" spans="2:8" ht="45.75" customHeight="1" x14ac:dyDescent="0.15">
      <c r="B59" s="114"/>
      <c r="C59" s="1223" t="s">
        <v>586</v>
      </c>
      <c r="D59" s="1224"/>
      <c r="E59" s="1225"/>
      <c r="F59" s="115">
        <v>493</v>
      </c>
      <c r="G59" s="115">
        <v>493</v>
      </c>
      <c r="H59" s="116">
        <v>463</v>
      </c>
    </row>
    <row r="60" spans="2:8" ht="45.75" customHeight="1" x14ac:dyDescent="0.15">
      <c r="B60" s="114"/>
      <c r="C60" s="1223" t="s">
        <v>587</v>
      </c>
      <c r="D60" s="1224"/>
      <c r="E60" s="1225"/>
      <c r="F60" s="115" t="s">
        <v>588</v>
      </c>
      <c r="G60" s="115" t="s">
        <v>589</v>
      </c>
      <c r="H60" s="116">
        <v>74</v>
      </c>
    </row>
    <row r="61" spans="2:8" ht="45.75" customHeight="1" x14ac:dyDescent="0.15">
      <c r="B61" s="114"/>
      <c r="C61" s="1223" t="s">
        <v>590</v>
      </c>
      <c r="D61" s="1224"/>
      <c r="E61" s="1225"/>
      <c r="F61" s="115">
        <v>43</v>
      </c>
      <c r="G61" s="115">
        <v>43</v>
      </c>
      <c r="H61" s="116">
        <v>43</v>
      </c>
    </row>
    <row r="62" spans="2:8" ht="45.75" customHeight="1" thickBot="1" x14ac:dyDescent="0.2">
      <c r="B62" s="117"/>
      <c r="C62" s="1226" t="s">
        <v>591</v>
      </c>
      <c r="D62" s="1227"/>
      <c r="E62" s="1228"/>
      <c r="F62" s="118">
        <v>44</v>
      </c>
      <c r="G62" s="118">
        <v>44</v>
      </c>
      <c r="H62" s="119">
        <v>42</v>
      </c>
    </row>
    <row r="63" spans="2:8" ht="52.5" customHeight="1" thickBot="1" x14ac:dyDescent="0.2">
      <c r="B63" s="120"/>
      <c r="C63" s="1229" t="s">
        <v>44</v>
      </c>
      <c r="D63" s="1229"/>
      <c r="E63" s="1230"/>
      <c r="F63" s="121">
        <v>9679</v>
      </c>
      <c r="G63" s="121">
        <v>10044</v>
      </c>
      <c r="H63" s="122">
        <v>10188</v>
      </c>
    </row>
    <row r="64" spans="2:8" ht="15" customHeight="1" x14ac:dyDescent="0.15"/>
    <row r="65" ht="0" hidden="1" customHeight="1" x14ac:dyDescent="0.15"/>
    <row r="66" ht="0" hidden="1" customHeight="1" x14ac:dyDescent="0.15"/>
  </sheetData>
  <sheetProtection algorithmName="SHA-512" hashValue="Xfo6PrjbnWpMkmrf646Q4mXxdbnZeootNzF+ZbQ0kB4KnJfz2ynz3IOGrRhcTdpqYMzn3EbVSQNXY2QpB1QhHA==" saltValue="+zQmBPAsGMhY6KlPpOhu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566</v>
      </c>
      <c r="G2" s="136"/>
      <c r="H2" s="137"/>
    </row>
    <row r="3" spans="1:8" x14ac:dyDescent="0.15">
      <c r="A3" s="133" t="s">
        <v>559</v>
      </c>
      <c r="B3" s="138"/>
      <c r="C3" s="139"/>
      <c r="D3" s="140">
        <v>102740</v>
      </c>
      <c r="E3" s="141"/>
      <c r="F3" s="142">
        <v>90961</v>
      </c>
      <c r="G3" s="143"/>
      <c r="H3" s="144"/>
    </row>
    <row r="4" spans="1:8" x14ac:dyDescent="0.15">
      <c r="A4" s="145"/>
      <c r="B4" s="146"/>
      <c r="C4" s="147"/>
      <c r="D4" s="148">
        <v>58355</v>
      </c>
      <c r="E4" s="149"/>
      <c r="F4" s="150">
        <v>37720</v>
      </c>
      <c r="G4" s="151"/>
      <c r="H4" s="152"/>
    </row>
    <row r="5" spans="1:8" x14ac:dyDescent="0.15">
      <c r="A5" s="133" t="s">
        <v>561</v>
      </c>
      <c r="B5" s="138"/>
      <c r="C5" s="139"/>
      <c r="D5" s="140">
        <v>67708</v>
      </c>
      <c r="E5" s="141"/>
      <c r="F5" s="142">
        <v>106614</v>
      </c>
      <c r="G5" s="143"/>
      <c r="H5" s="144"/>
    </row>
    <row r="6" spans="1:8" x14ac:dyDescent="0.15">
      <c r="A6" s="145"/>
      <c r="B6" s="146"/>
      <c r="C6" s="147"/>
      <c r="D6" s="148">
        <v>44157</v>
      </c>
      <c r="E6" s="149"/>
      <c r="F6" s="150">
        <v>45545</v>
      </c>
      <c r="G6" s="151"/>
      <c r="H6" s="152"/>
    </row>
    <row r="7" spans="1:8" x14ac:dyDescent="0.15">
      <c r="A7" s="133" t="s">
        <v>562</v>
      </c>
      <c r="B7" s="138"/>
      <c r="C7" s="139"/>
      <c r="D7" s="140">
        <v>65846</v>
      </c>
      <c r="E7" s="141"/>
      <c r="F7" s="142">
        <v>85459</v>
      </c>
      <c r="G7" s="143"/>
      <c r="H7" s="144"/>
    </row>
    <row r="8" spans="1:8" x14ac:dyDescent="0.15">
      <c r="A8" s="145"/>
      <c r="B8" s="146"/>
      <c r="C8" s="147"/>
      <c r="D8" s="148">
        <v>38869</v>
      </c>
      <c r="E8" s="149"/>
      <c r="F8" s="150">
        <v>44378</v>
      </c>
      <c r="G8" s="151"/>
      <c r="H8" s="152"/>
    </row>
    <row r="9" spans="1:8" x14ac:dyDescent="0.15">
      <c r="A9" s="133" t="s">
        <v>563</v>
      </c>
      <c r="B9" s="138"/>
      <c r="C9" s="139"/>
      <c r="D9" s="140">
        <v>95655</v>
      </c>
      <c r="E9" s="141"/>
      <c r="F9" s="142">
        <v>83280</v>
      </c>
      <c r="G9" s="143"/>
      <c r="H9" s="144"/>
    </row>
    <row r="10" spans="1:8" x14ac:dyDescent="0.15">
      <c r="A10" s="145"/>
      <c r="B10" s="146"/>
      <c r="C10" s="147"/>
      <c r="D10" s="148">
        <v>72657</v>
      </c>
      <c r="E10" s="149"/>
      <c r="F10" s="150">
        <v>43123</v>
      </c>
      <c r="G10" s="151"/>
      <c r="H10" s="152"/>
    </row>
    <row r="11" spans="1:8" x14ac:dyDescent="0.15">
      <c r="A11" s="133" t="s">
        <v>564</v>
      </c>
      <c r="B11" s="138"/>
      <c r="C11" s="139"/>
      <c r="D11" s="140">
        <v>111342</v>
      </c>
      <c r="E11" s="141"/>
      <c r="F11" s="142">
        <v>88968</v>
      </c>
      <c r="G11" s="143"/>
      <c r="H11" s="144"/>
    </row>
    <row r="12" spans="1:8" x14ac:dyDescent="0.15">
      <c r="A12" s="145"/>
      <c r="B12" s="146"/>
      <c r="C12" s="153"/>
      <c r="D12" s="148">
        <v>92576</v>
      </c>
      <c r="E12" s="149"/>
      <c r="F12" s="150">
        <v>45482</v>
      </c>
      <c r="G12" s="151"/>
      <c r="H12" s="152"/>
    </row>
    <row r="13" spans="1:8" x14ac:dyDescent="0.15">
      <c r="A13" s="133"/>
      <c r="B13" s="138"/>
      <c r="C13" s="154"/>
      <c r="D13" s="155">
        <v>88658</v>
      </c>
      <c r="E13" s="156"/>
      <c r="F13" s="157">
        <v>91056</v>
      </c>
      <c r="G13" s="158"/>
      <c r="H13" s="144"/>
    </row>
    <row r="14" spans="1:8" x14ac:dyDescent="0.15">
      <c r="A14" s="145"/>
      <c r="B14" s="146"/>
      <c r="C14" s="147"/>
      <c r="D14" s="148">
        <v>61323</v>
      </c>
      <c r="E14" s="149"/>
      <c r="F14" s="150">
        <v>43250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4.5599999999999996</v>
      </c>
      <c r="C19" s="159">
        <f>ROUND(VALUE(SUBSTITUTE(実質収支比率等に係る経年分析!G$48,"▲","-")),2)</f>
        <v>3.99</v>
      </c>
      <c r="D19" s="159">
        <f>ROUND(VALUE(SUBSTITUTE(実質収支比率等に係る経年分析!H$48,"▲","-")),2)</f>
        <v>6.1</v>
      </c>
      <c r="E19" s="159">
        <f>ROUND(VALUE(SUBSTITUTE(実質収支比率等に係る経年分析!I$48,"▲","-")),2)</f>
        <v>3.81</v>
      </c>
      <c r="F19" s="159">
        <f>ROUND(VALUE(SUBSTITUTE(実質収支比率等に係る経年分析!J$48,"▲","-")),2)</f>
        <v>1.25</v>
      </c>
    </row>
    <row r="20" spans="1:11" x14ac:dyDescent="0.15">
      <c r="A20" s="159" t="s">
        <v>48</v>
      </c>
      <c r="B20" s="159">
        <f>ROUND(VALUE(SUBSTITUTE(実質収支比率等に係る経年分析!F$47,"▲","-")),2)</f>
        <v>41.29</v>
      </c>
      <c r="C20" s="159">
        <f>ROUND(VALUE(SUBSTITUTE(実質収支比率等に係る経年分析!G$47,"▲","-")),2)</f>
        <v>47.41</v>
      </c>
      <c r="D20" s="159">
        <f>ROUND(VALUE(SUBSTITUTE(実質収支比率等に係る経年分析!H$47,"▲","-")),2)</f>
        <v>54.31</v>
      </c>
      <c r="E20" s="159">
        <f>ROUND(VALUE(SUBSTITUTE(実質収支比率等に係る経年分析!I$47,"▲","-")),2)</f>
        <v>60.08</v>
      </c>
      <c r="F20" s="159">
        <f>ROUND(VALUE(SUBSTITUTE(実質収支比率等に係る経年分析!J$47,"▲","-")),2)</f>
        <v>63.31</v>
      </c>
    </row>
    <row r="21" spans="1:11" x14ac:dyDescent="0.15">
      <c r="A21" s="159" t="s">
        <v>49</v>
      </c>
      <c r="B21" s="159">
        <f>IF(ISNUMBER(VALUE(SUBSTITUTE(実質収支比率等に係る経年分析!F$49,"▲","-"))),ROUND(VALUE(SUBSTITUTE(実質収支比率等に係る経年分析!F$49,"▲","-")),2),NA())</f>
        <v>6.29</v>
      </c>
      <c r="C21" s="159">
        <f>IF(ISNUMBER(VALUE(SUBSTITUTE(実質収支比率等に係る経年分析!G$49,"▲","-"))),ROUND(VALUE(SUBSTITUTE(実質収支比率等に係る経年分析!G$49,"▲","-")),2),NA())</f>
        <v>5.34</v>
      </c>
      <c r="D21" s="159">
        <f>IF(ISNUMBER(VALUE(SUBSTITUTE(実質収支比率等に係る経年分析!H$49,"▲","-"))),ROUND(VALUE(SUBSTITUTE(実質収支比率等に係る経年分析!H$49,"▲","-")),2),NA())</f>
        <v>9.08</v>
      </c>
      <c r="E21" s="159">
        <f>IF(ISNUMBER(VALUE(SUBSTITUTE(実質収支比率等に係る経年分析!I$49,"▲","-"))),ROUND(VALUE(SUBSTITUTE(実質収支比率等に係る経年分析!I$49,"▲","-")),2),NA())</f>
        <v>0.74</v>
      </c>
      <c r="F21" s="159">
        <f>IF(ISNUMBER(VALUE(SUBSTITUTE(実質収支比率等に係る経年分析!J$49,"▲","-"))),ROUND(VALUE(SUBSTITUTE(実質収支比率等に係る経年分析!J$49,"▲","-")),2),NA())</f>
        <v>-0.62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地域開発事業特別会計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交通船事業特別会計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1.31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2.2000000000000002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介護保険(保険事業勘定)特別会計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4.5199999999999996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1.25</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14.05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1929</v>
      </c>
      <c r="E42" s="161"/>
      <c r="F42" s="161"/>
      <c r="G42" s="161">
        <f>'実質公債費比率（分子）の構造'!L$52</f>
        <v>1995</v>
      </c>
      <c r="H42" s="161"/>
      <c r="I42" s="161"/>
      <c r="J42" s="161">
        <f>'実質公債費比率（分子）の構造'!M$52</f>
        <v>1924</v>
      </c>
      <c r="K42" s="161"/>
      <c r="L42" s="161"/>
      <c r="M42" s="161">
        <f>'実質公債費比率（分子）の構造'!N$52</f>
        <v>1902</v>
      </c>
      <c r="N42" s="161"/>
      <c r="O42" s="161"/>
      <c r="P42" s="161">
        <f>'実質公債費比率（分子）の構造'!O$52</f>
        <v>1957</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99</v>
      </c>
      <c r="C44" s="161"/>
      <c r="D44" s="161"/>
      <c r="E44" s="161">
        <f>'実質公債費比率（分子）の構造'!L$50</f>
        <v>61</v>
      </c>
      <c r="F44" s="161"/>
      <c r="G44" s="161"/>
      <c r="H44" s="161">
        <f>'実質公債費比率（分子）の構造'!M$50</f>
        <v>59</v>
      </c>
      <c r="I44" s="161"/>
      <c r="J44" s="161"/>
      <c r="K44" s="161">
        <f>'実質公債費比率（分子）の構造'!N$50</f>
        <v>53</v>
      </c>
      <c r="L44" s="161"/>
      <c r="M44" s="161"/>
      <c r="N44" s="161">
        <f>'実質公債費比率（分子）の構造'!O$50</f>
        <v>26</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549</v>
      </c>
      <c r="C46" s="161"/>
      <c r="D46" s="161"/>
      <c r="E46" s="161">
        <f>'実質公債費比率（分子）の構造'!L$48</f>
        <v>521</v>
      </c>
      <c r="F46" s="161"/>
      <c r="G46" s="161"/>
      <c r="H46" s="161">
        <f>'実質公債費比率（分子）の構造'!M$48</f>
        <v>488</v>
      </c>
      <c r="I46" s="161"/>
      <c r="J46" s="161"/>
      <c r="K46" s="161">
        <f>'実質公債費比率（分子）の構造'!N$48</f>
        <v>470</v>
      </c>
      <c r="L46" s="161"/>
      <c r="M46" s="161"/>
      <c r="N46" s="161">
        <f>'実質公債費比率（分子）の構造'!O$48</f>
        <v>448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1989</v>
      </c>
      <c r="C49" s="161"/>
      <c r="D49" s="161"/>
      <c r="E49" s="161">
        <f>'実質公債費比率（分子）の構造'!L$45</f>
        <v>2010</v>
      </c>
      <c r="F49" s="161"/>
      <c r="G49" s="161"/>
      <c r="H49" s="161">
        <f>'実質公債費比率（分子）の構造'!M$45</f>
        <v>1903</v>
      </c>
      <c r="I49" s="161"/>
      <c r="J49" s="161"/>
      <c r="K49" s="161">
        <f>'実質公債費比率（分子）の構造'!N$45</f>
        <v>1858</v>
      </c>
      <c r="L49" s="161"/>
      <c r="M49" s="161"/>
      <c r="N49" s="161">
        <f>'実質公債費比率（分子）の構造'!O$45</f>
        <v>1914</v>
      </c>
      <c r="O49" s="161"/>
      <c r="P49" s="161"/>
    </row>
    <row r="50" spans="1:16" x14ac:dyDescent="0.15">
      <c r="A50" s="161" t="s">
        <v>64</v>
      </c>
      <c r="B50" s="161" t="e">
        <f>NA()</f>
        <v>#N/A</v>
      </c>
      <c r="C50" s="161">
        <f>IF(ISNUMBER('実質公債費比率（分子）の構造'!K$53),'実質公債費比率（分子）の構造'!K$53,NA())</f>
        <v>708</v>
      </c>
      <c r="D50" s="161" t="e">
        <f>NA()</f>
        <v>#N/A</v>
      </c>
      <c r="E50" s="161" t="e">
        <f>NA()</f>
        <v>#N/A</v>
      </c>
      <c r="F50" s="161">
        <f>IF(ISNUMBER('実質公債費比率（分子）の構造'!L$53),'実質公債費比率（分子）の構造'!L$53,NA())</f>
        <v>597</v>
      </c>
      <c r="G50" s="161" t="e">
        <f>NA()</f>
        <v>#N/A</v>
      </c>
      <c r="H50" s="161" t="e">
        <f>NA()</f>
        <v>#N/A</v>
      </c>
      <c r="I50" s="161">
        <f>IF(ISNUMBER('実質公債費比率（分子）の構造'!M$53),'実質公債費比率（分子）の構造'!M$53,NA())</f>
        <v>526</v>
      </c>
      <c r="J50" s="161" t="e">
        <f>NA()</f>
        <v>#N/A</v>
      </c>
      <c r="K50" s="161" t="e">
        <f>NA()</f>
        <v>#N/A</v>
      </c>
      <c r="L50" s="161">
        <f>IF(ISNUMBER('実質公債費比率（分子）の構造'!N$53),'実質公債費比率（分子）の構造'!N$53,NA())</f>
        <v>479</v>
      </c>
      <c r="M50" s="161" t="e">
        <f>NA()</f>
        <v>#N/A</v>
      </c>
      <c r="N50" s="161" t="e">
        <f>NA()</f>
        <v>#N/A</v>
      </c>
      <c r="O50" s="161">
        <f>IF(ISNUMBER('実質公債費比率（分子）の構造'!O$53),'実質公債費比率（分子）の構造'!O$53,NA())</f>
        <v>431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17749</v>
      </c>
      <c r="E56" s="160"/>
      <c r="F56" s="160"/>
      <c r="G56" s="160">
        <f>'将来負担比率（分子）の構造'!J$52</f>
        <v>17131</v>
      </c>
      <c r="H56" s="160"/>
      <c r="I56" s="160"/>
      <c r="J56" s="160">
        <f>'将来負担比率（分子）の構造'!K$52</f>
        <v>16664</v>
      </c>
      <c r="K56" s="160"/>
      <c r="L56" s="160"/>
      <c r="M56" s="160">
        <f>'将来負担比率（分子）の構造'!L$52</f>
        <v>16472</v>
      </c>
      <c r="N56" s="160"/>
      <c r="O56" s="160"/>
      <c r="P56" s="160">
        <f>'将来負担比率（分子）の構造'!M$52</f>
        <v>16532</v>
      </c>
    </row>
    <row r="57" spans="1:16" x14ac:dyDescent="0.15">
      <c r="A57" s="160" t="s">
        <v>36</v>
      </c>
      <c r="B57" s="160"/>
      <c r="C57" s="160"/>
      <c r="D57" s="160">
        <f>'将来負担比率（分子）の構造'!I$51</f>
        <v>617</v>
      </c>
      <c r="E57" s="160"/>
      <c r="F57" s="160"/>
      <c r="G57" s="160">
        <f>'将来負担比率（分子）の構造'!J$51</f>
        <v>587</v>
      </c>
      <c r="H57" s="160"/>
      <c r="I57" s="160"/>
      <c r="J57" s="160">
        <f>'将来負担比率（分子）の構造'!K$51</f>
        <v>559</v>
      </c>
      <c r="K57" s="160"/>
      <c r="L57" s="160"/>
      <c r="M57" s="160">
        <f>'将来負担比率（分子）の構造'!L$51</f>
        <v>493</v>
      </c>
      <c r="N57" s="160"/>
      <c r="O57" s="160"/>
      <c r="P57" s="160">
        <f>'将来負担比率（分子）の構造'!M$51</f>
        <v>440</v>
      </c>
    </row>
    <row r="58" spans="1:16" x14ac:dyDescent="0.15">
      <c r="A58" s="160" t="s">
        <v>35</v>
      </c>
      <c r="B58" s="160"/>
      <c r="C58" s="160"/>
      <c r="D58" s="160">
        <f>'将来負担比率（分子）の構造'!I$50</f>
        <v>6756</v>
      </c>
      <c r="E58" s="160"/>
      <c r="F58" s="160"/>
      <c r="G58" s="160">
        <f>'将来負担比率（分子）の構造'!J$50</f>
        <v>7338</v>
      </c>
      <c r="H58" s="160"/>
      <c r="I58" s="160"/>
      <c r="J58" s="160">
        <f>'将来負担比率（分子）の構造'!K$50</f>
        <v>8059</v>
      </c>
      <c r="K58" s="160"/>
      <c r="L58" s="160"/>
      <c r="M58" s="160">
        <f>'将来負担比率（分子）の構造'!L$50</f>
        <v>8235</v>
      </c>
      <c r="N58" s="160"/>
      <c r="O58" s="160"/>
      <c r="P58" s="160">
        <f>'将来負担比率（分子）の構造'!M$50</f>
        <v>8529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3524</v>
      </c>
      <c r="C62" s="160"/>
      <c r="D62" s="160"/>
      <c r="E62" s="160">
        <f>'将来負担比率（分子）の構造'!J$45</f>
        <v>3394</v>
      </c>
      <c r="F62" s="160"/>
      <c r="G62" s="160"/>
      <c r="H62" s="160">
        <f>'将来負担比率（分子）の構造'!K$45</f>
        <v>3447</v>
      </c>
      <c r="I62" s="160"/>
      <c r="J62" s="160"/>
      <c r="K62" s="160">
        <f>'将来負担比率（分子）の構造'!L$45</f>
        <v>3374</v>
      </c>
      <c r="L62" s="160"/>
      <c r="M62" s="160"/>
      <c r="N62" s="160">
        <f>'将来負担比率（分子）の構造'!M$45</f>
        <v>3272</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6848</v>
      </c>
      <c r="C64" s="160"/>
      <c r="D64" s="160"/>
      <c r="E64" s="160">
        <f>'将来負担比率（分子）の構造'!J$43</f>
        <v>6193</v>
      </c>
      <c r="F64" s="160"/>
      <c r="G64" s="160"/>
      <c r="H64" s="160">
        <f>'将来負担比率（分子）の構造'!K$43</f>
        <v>5525</v>
      </c>
      <c r="I64" s="160"/>
      <c r="J64" s="160"/>
      <c r="K64" s="160">
        <f>'将来負担比率（分子）の構造'!L$43</f>
        <v>4910</v>
      </c>
      <c r="L64" s="160"/>
      <c r="M64" s="160"/>
      <c r="N64" s="160">
        <f>'将来負担比率（分子）の構造'!M$43</f>
        <v>4373</v>
      </c>
      <c r="O64" s="160"/>
      <c r="P64" s="160"/>
    </row>
    <row r="65" spans="1:16" x14ac:dyDescent="0.15">
      <c r="A65" s="160" t="s">
        <v>26</v>
      </c>
      <c r="B65" s="160">
        <f>'将来負担比率（分子）の構造'!I$42</f>
        <v>473</v>
      </c>
      <c r="C65" s="160"/>
      <c r="D65" s="160"/>
      <c r="E65" s="160">
        <f>'将来負担比率（分子）の構造'!J$42</f>
        <v>417</v>
      </c>
      <c r="F65" s="160"/>
      <c r="G65" s="160"/>
      <c r="H65" s="160">
        <f>'将来負担比率（分子）の構造'!K$42</f>
        <v>362</v>
      </c>
      <c r="I65" s="160"/>
      <c r="J65" s="160"/>
      <c r="K65" s="160">
        <f>'将来負担比率（分子）の構造'!L$42</f>
        <v>313</v>
      </c>
      <c r="L65" s="160"/>
      <c r="M65" s="160"/>
      <c r="N65" s="160">
        <f>'将来負担比率（分子）の構造'!M$42</f>
        <v>307</v>
      </c>
      <c r="O65" s="160"/>
      <c r="P65" s="160"/>
    </row>
    <row r="66" spans="1:16" x14ac:dyDescent="0.15">
      <c r="A66" s="160" t="s">
        <v>25</v>
      </c>
      <c r="B66" s="160">
        <f>'将来負担比率（分子）の構造'!I$41</f>
        <v>19615</v>
      </c>
      <c r="C66" s="160"/>
      <c r="D66" s="160"/>
      <c r="E66" s="160">
        <f>'将来負担比率（分子）の構造'!J$41</f>
        <v>18735</v>
      </c>
      <c r="F66" s="160"/>
      <c r="G66" s="160"/>
      <c r="H66" s="160">
        <f>'将来負担比率（分子）の構造'!K$41</f>
        <v>18119</v>
      </c>
      <c r="I66" s="160"/>
      <c r="J66" s="160"/>
      <c r="K66" s="160">
        <f>'将来負担比率（分子）の構造'!L$41</f>
        <v>18098</v>
      </c>
      <c r="L66" s="160"/>
      <c r="M66" s="160"/>
      <c r="N66" s="160">
        <f>'将来負担比率（分子）の構造'!M$41</f>
        <v>18313</v>
      </c>
      <c r="O66" s="160"/>
      <c r="P66" s="160"/>
    </row>
    <row r="67" spans="1:16" x14ac:dyDescent="0.15">
      <c r="A67" s="160" t="s">
        <v>68</v>
      </c>
      <c r="B67" s="160" t="e">
        <f>NA()</f>
        <v>#N/A</v>
      </c>
      <c r="C67" s="160">
        <f>IF(ISNUMBER('将来負担比率（分子）の構造'!I$53), IF('将来負担比率（分子）の構造'!I$53 &lt; 0, 0, '将来負担比率（分子）の構造'!I$53), NA())</f>
        <v>5338</v>
      </c>
      <c r="D67" s="160" t="e">
        <f>NA()</f>
        <v>#N/A</v>
      </c>
      <c r="E67" s="160" t="e">
        <f>NA()</f>
        <v>#N/A</v>
      </c>
      <c r="F67" s="160">
        <f>IF(ISNUMBER('将来負担比率（分子）の構造'!J$53), IF('将来負担比率（分子）の構造'!J$53 &lt; 0, 0, '将来負担比率（分子）の構造'!J$53), NA())</f>
        <v>3683</v>
      </c>
      <c r="G67" s="160" t="e">
        <f>NA()</f>
        <v>#N/A</v>
      </c>
      <c r="H67" s="160" t="e">
        <f>NA()</f>
        <v>#N/A</v>
      </c>
      <c r="I67" s="160">
        <f>IF(ISNUMBER('将来負担比率（分子）の構造'!K$53), IF('将来負担比率（分子）の構造'!K$53 &lt; 0, 0, '将来負担比率（分子）の構造'!K$53), NA())</f>
        <v>2171</v>
      </c>
      <c r="J67" s="160" t="e">
        <f>NA()</f>
        <v>#N/A</v>
      </c>
      <c r="K67" s="160" t="e">
        <f>NA()</f>
        <v>#N/A</v>
      </c>
      <c r="L67" s="160">
        <f>IF(ISNUMBER('将来負担比率（分子）の構造'!L$53), IF('将来負担比率（分子）の構造'!L$53 &lt; 0, 0, '将来負担比率（分子）の構造'!L$53), NA())</f>
        <v>1495</v>
      </c>
      <c r="M67" s="160" t="e">
        <f>NA()</f>
        <v>#N/A</v>
      </c>
      <c r="N67" s="160" t="e">
        <f>NA()</f>
        <v>#N/A</v>
      </c>
      <c r="O67" s="160">
        <f>IF(ISNUMBER('将来負担比率（分子）の構造'!M$53), IF('将来負担比率（分子）の構造'!M$53 &lt; 0, 0, '将来負担比率（分子）の構造'!M$53), NA())</f>
        <v>764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5443</v>
      </c>
      <c r="C72" s="164">
        <f>基金残高に係る経年分析!G55</f>
        <v>5760</v>
      </c>
      <c r="D72" s="164">
        <f>基金残高に係る経年分析!H55</f>
        <v>5949</v>
      </c>
    </row>
    <row r="73" spans="1:16" x14ac:dyDescent="0.15">
      <c r="A73" s="163" t="s">
        <v>71</v>
      </c>
      <c r="B73" s="164">
        <f>基金残高に係る経年分析!F56</f>
        <v>940</v>
      </c>
      <c r="C73" s="164">
        <f>基金残高に係る経年分析!G56</f>
        <v>941</v>
      </c>
      <c r="D73" s="164">
        <f>基金残高に係る経年分析!H56</f>
        <v>943</v>
      </c>
    </row>
    <row r="74" spans="1:16" x14ac:dyDescent="0.15">
      <c r="A74" s="163" t="s">
        <v>72</v>
      </c>
      <c r="B74" s="164">
        <f>基金残高に係る経年分析!F57</f>
        <v>3296</v>
      </c>
      <c r="C74" s="164">
        <f>基金残高に係る経年分析!G57</f>
        <v>3343</v>
      </c>
      <c r="D74" s="164">
        <f>基金残高に係る経年分析!H57</f>
        <v>3297</v>
      </c>
    </row>
  </sheetData>
  <sheetProtection algorithmName="SHA-512" hashValue="yTRrKbLzsfoPHe2U9mqFVnDjLlckhyfhkf3MI0BZSH+7uVxvwRihL0hTK1mFHaSyporso0A06n6nXS/FTubepA==" saltValue="qJ3cZIhozdxL6V5W2MHI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2506838</v>
      </c>
      <c r="S5" s="611"/>
      <c r="T5" s="611"/>
      <c r="U5" s="611"/>
      <c r="V5" s="611"/>
      <c r="W5" s="611"/>
      <c r="X5" s="611"/>
      <c r="Y5" s="612"/>
      <c r="Z5" s="613">
        <v>16.3</v>
      </c>
      <c r="AA5" s="613"/>
      <c r="AB5" s="613"/>
      <c r="AC5" s="613"/>
      <c r="AD5" s="614">
        <v>2506838</v>
      </c>
      <c r="AE5" s="614"/>
      <c r="AF5" s="614"/>
      <c r="AG5" s="614"/>
      <c r="AH5" s="614"/>
      <c r="AI5" s="614"/>
      <c r="AJ5" s="614"/>
      <c r="AK5" s="614"/>
      <c r="AL5" s="615">
        <v>27.4</v>
      </c>
      <c r="AM5" s="616"/>
      <c r="AN5" s="616"/>
      <c r="AO5" s="617"/>
      <c r="AP5" s="607" t="s">
        <v>223</v>
      </c>
      <c r="AQ5" s="608"/>
      <c r="AR5" s="608"/>
      <c r="AS5" s="608"/>
      <c r="AT5" s="608"/>
      <c r="AU5" s="608"/>
      <c r="AV5" s="608"/>
      <c r="AW5" s="608"/>
      <c r="AX5" s="608"/>
      <c r="AY5" s="608"/>
      <c r="AZ5" s="608"/>
      <c r="BA5" s="608"/>
      <c r="BB5" s="608"/>
      <c r="BC5" s="608"/>
      <c r="BD5" s="608"/>
      <c r="BE5" s="608"/>
      <c r="BF5" s="609"/>
      <c r="BG5" s="621">
        <v>2502592</v>
      </c>
      <c r="BH5" s="622"/>
      <c r="BI5" s="622"/>
      <c r="BJ5" s="622"/>
      <c r="BK5" s="622"/>
      <c r="BL5" s="622"/>
      <c r="BM5" s="622"/>
      <c r="BN5" s="623"/>
      <c r="BO5" s="624">
        <v>99.8</v>
      </c>
      <c r="BP5" s="624"/>
      <c r="BQ5" s="624"/>
      <c r="BR5" s="624"/>
      <c r="BS5" s="625" t="s">
        <v>123</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82691</v>
      </c>
      <c r="S6" s="622"/>
      <c r="T6" s="622"/>
      <c r="U6" s="622"/>
      <c r="V6" s="622"/>
      <c r="W6" s="622"/>
      <c r="X6" s="622"/>
      <c r="Y6" s="623"/>
      <c r="Z6" s="624">
        <v>0.5</v>
      </c>
      <c r="AA6" s="624"/>
      <c r="AB6" s="624"/>
      <c r="AC6" s="624"/>
      <c r="AD6" s="625">
        <v>82691</v>
      </c>
      <c r="AE6" s="625"/>
      <c r="AF6" s="625"/>
      <c r="AG6" s="625"/>
      <c r="AH6" s="625"/>
      <c r="AI6" s="625"/>
      <c r="AJ6" s="625"/>
      <c r="AK6" s="625"/>
      <c r="AL6" s="626">
        <v>0.9</v>
      </c>
      <c r="AM6" s="627"/>
      <c r="AN6" s="627"/>
      <c r="AO6" s="628"/>
      <c r="AP6" s="618" t="s">
        <v>228</v>
      </c>
      <c r="AQ6" s="619"/>
      <c r="AR6" s="619"/>
      <c r="AS6" s="619"/>
      <c r="AT6" s="619"/>
      <c r="AU6" s="619"/>
      <c r="AV6" s="619"/>
      <c r="AW6" s="619"/>
      <c r="AX6" s="619"/>
      <c r="AY6" s="619"/>
      <c r="AZ6" s="619"/>
      <c r="BA6" s="619"/>
      <c r="BB6" s="619"/>
      <c r="BC6" s="619"/>
      <c r="BD6" s="619"/>
      <c r="BE6" s="619"/>
      <c r="BF6" s="620"/>
      <c r="BG6" s="621">
        <v>2502592</v>
      </c>
      <c r="BH6" s="622"/>
      <c r="BI6" s="622"/>
      <c r="BJ6" s="622"/>
      <c r="BK6" s="622"/>
      <c r="BL6" s="622"/>
      <c r="BM6" s="622"/>
      <c r="BN6" s="623"/>
      <c r="BO6" s="624">
        <v>99.8</v>
      </c>
      <c r="BP6" s="624"/>
      <c r="BQ6" s="624"/>
      <c r="BR6" s="624"/>
      <c r="BS6" s="625" t="s">
        <v>123</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173205</v>
      </c>
      <c r="CS6" s="622"/>
      <c r="CT6" s="622"/>
      <c r="CU6" s="622"/>
      <c r="CV6" s="622"/>
      <c r="CW6" s="622"/>
      <c r="CX6" s="622"/>
      <c r="CY6" s="623"/>
      <c r="CZ6" s="615">
        <v>1.1000000000000001</v>
      </c>
      <c r="DA6" s="616"/>
      <c r="DB6" s="616"/>
      <c r="DC6" s="635"/>
      <c r="DD6" s="630">
        <v>853</v>
      </c>
      <c r="DE6" s="622"/>
      <c r="DF6" s="622"/>
      <c r="DG6" s="622"/>
      <c r="DH6" s="622"/>
      <c r="DI6" s="622"/>
      <c r="DJ6" s="622"/>
      <c r="DK6" s="622"/>
      <c r="DL6" s="622"/>
      <c r="DM6" s="622"/>
      <c r="DN6" s="622"/>
      <c r="DO6" s="622"/>
      <c r="DP6" s="623"/>
      <c r="DQ6" s="630">
        <v>173058</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6021</v>
      </c>
      <c r="S7" s="622"/>
      <c r="T7" s="622"/>
      <c r="U7" s="622"/>
      <c r="V7" s="622"/>
      <c r="W7" s="622"/>
      <c r="X7" s="622"/>
      <c r="Y7" s="623"/>
      <c r="Z7" s="624">
        <v>0</v>
      </c>
      <c r="AA7" s="624"/>
      <c r="AB7" s="624"/>
      <c r="AC7" s="624"/>
      <c r="AD7" s="625">
        <v>6021</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1132472</v>
      </c>
      <c r="BH7" s="622"/>
      <c r="BI7" s="622"/>
      <c r="BJ7" s="622"/>
      <c r="BK7" s="622"/>
      <c r="BL7" s="622"/>
      <c r="BM7" s="622"/>
      <c r="BN7" s="623"/>
      <c r="BO7" s="624">
        <v>45.2</v>
      </c>
      <c r="BP7" s="624"/>
      <c r="BQ7" s="624"/>
      <c r="BR7" s="624"/>
      <c r="BS7" s="625" t="s">
        <v>123</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2783700</v>
      </c>
      <c r="CS7" s="622"/>
      <c r="CT7" s="622"/>
      <c r="CU7" s="622"/>
      <c r="CV7" s="622"/>
      <c r="CW7" s="622"/>
      <c r="CX7" s="622"/>
      <c r="CY7" s="623"/>
      <c r="CZ7" s="624">
        <v>18.399999999999999</v>
      </c>
      <c r="DA7" s="624"/>
      <c r="DB7" s="624"/>
      <c r="DC7" s="624"/>
      <c r="DD7" s="630">
        <v>590132</v>
      </c>
      <c r="DE7" s="622"/>
      <c r="DF7" s="622"/>
      <c r="DG7" s="622"/>
      <c r="DH7" s="622"/>
      <c r="DI7" s="622"/>
      <c r="DJ7" s="622"/>
      <c r="DK7" s="622"/>
      <c r="DL7" s="622"/>
      <c r="DM7" s="622"/>
      <c r="DN7" s="622"/>
      <c r="DO7" s="622"/>
      <c r="DP7" s="623"/>
      <c r="DQ7" s="630">
        <v>1936668</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13460</v>
      </c>
      <c r="S8" s="622"/>
      <c r="T8" s="622"/>
      <c r="U8" s="622"/>
      <c r="V8" s="622"/>
      <c r="W8" s="622"/>
      <c r="X8" s="622"/>
      <c r="Y8" s="623"/>
      <c r="Z8" s="624">
        <v>0.1</v>
      </c>
      <c r="AA8" s="624"/>
      <c r="AB8" s="624"/>
      <c r="AC8" s="624"/>
      <c r="AD8" s="625">
        <v>13460</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43061</v>
      </c>
      <c r="BH8" s="622"/>
      <c r="BI8" s="622"/>
      <c r="BJ8" s="622"/>
      <c r="BK8" s="622"/>
      <c r="BL8" s="622"/>
      <c r="BM8" s="622"/>
      <c r="BN8" s="623"/>
      <c r="BO8" s="624">
        <v>1.7</v>
      </c>
      <c r="BP8" s="624"/>
      <c r="BQ8" s="624"/>
      <c r="BR8" s="624"/>
      <c r="BS8" s="630" t="s">
        <v>123</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4919347</v>
      </c>
      <c r="CS8" s="622"/>
      <c r="CT8" s="622"/>
      <c r="CU8" s="622"/>
      <c r="CV8" s="622"/>
      <c r="CW8" s="622"/>
      <c r="CX8" s="622"/>
      <c r="CY8" s="623"/>
      <c r="CZ8" s="624">
        <v>32.5</v>
      </c>
      <c r="DA8" s="624"/>
      <c r="DB8" s="624"/>
      <c r="DC8" s="624"/>
      <c r="DD8" s="630">
        <v>825873</v>
      </c>
      <c r="DE8" s="622"/>
      <c r="DF8" s="622"/>
      <c r="DG8" s="622"/>
      <c r="DH8" s="622"/>
      <c r="DI8" s="622"/>
      <c r="DJ8" s="622"/>
      <c r="DK8" s="622"/>
      <c r="DL8" s="622"/>
      <c r="DM8" s="622"/>
      <c r="DN8" s="622"/>
      <c r="DO8" s="622"/>
      <c r="DP8" s="623"/>
      <c r="DQ8" s="630">
        <v>2551205</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12559</v>
      </c>
      <c r="S9" s="622"/>
      <c r="T9" s="622"/>
      <c r="U9" s="622"/>
      <c r="V9" s="622"/>
      <c r="W9" s="622"/>
      <c r="X9" s="622"/>
      <c r="Y9" s="623"/>
      <c r="Z9" s="624">
        <v>0.1</v>
      </c>
      <c r="AA9" s="624"/>
      <c r="AB9" s="624"/>
      <c r="AC9" s="624"/>
      <c r="AD9" s="625">
        <v>12559</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980704</v>
      </c>
      <c r="BH9" s="622"/>
      <c r="BI9" s="622"/>
      <c r="BJ9" s="622"/>
      <c r="BK9" s="622"/>
      <c r="BL9" s="622"/>
      <c r="BM9" s="622"/>
      <c r="BN9" s="623"/>
      <c r="BO9" s="624">
        <v>39.1</v>
      </c>
      <c r="BP9" s="624"/>
      <c r="BQ9" s="624"/>
      <c r="BR9" s="624"/>
      <c r="BS9" s="630" t="s">
        <v>238</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808682</v>
      </c>
      <c r="CS9" s="622"/>
      <c r="CT9" s="622"/>
      <c r="CU9" s="622"/>
      <c r="CV9" s="622"/>
      <c r="CW9" s="622"/>
      <c r="CX9" s="622"/>
      <c r="CY9" s="623"/>
      <c r="CZ9" s="624">
        <v>5.3</v>
      </c>
      <c r="DA9" s="624"/>
      <c r="DB9" s="624"/>
      <c r="DC9" s="624"/>
      <c r="DD9" s="630">
        <v>40777</v>
      </c>
      <c r="DE9" s="622"/>
      <c r="DF9" s="622"/>
      <c r="DG9" s="622"/>
      <c r="DH9" s="622"/>
      <c r="DI9" s="622"/>
      <c r="DJ9" s="622"/>
      <c r="DK9" s="622"/>
      <c r="DL9" s="622"/>
      <c r="DM9" s="622"/>
      <c r="DN9" s="622"/>
      <c r="DO9" s="622"/>
      <c r="DP9" s="623"/>
      <c r="DQ9" s="630">
        <v>703436</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123</v>
      </c>
      <c r="S10" s="622"/>
      <c r="T10" s="622"/>
      <c r="U10" s="622"/>
      <c r="V10" s="622"/>
      <c r="W10" s="622"/>
      <c r="X10" s="622"/>
      <c r="Y10" s="623"/>
      <c r="Z10" s="624" t="s">
        <v>123</v>
      </c>
      <c r="AA10" s="624"/>
      <c r="AB10" s="624"/>
      <c r="AC10" s="624"/>
      <c r="AD10" s="625" t="s">
        <v>123</v>
      </c>
      <c r="AE10" s="625"/>
      <c r="AF10" s="625"/>
      <c r="AG10" s="625"/>
      <c r="AH10" s="625"/>
      <c r="AI10" s="625"/>
      <c r="AJ10" s="625"/>
      <c r="AK10" s="625"/>
      <c r="AL10" s="626" t="s">
        <v>238</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53280</v>
      </c>
      <c r="BH10" s="622"/>
      <c r="BI10" s="622"/>
      <c r="BJ10" s="622"/>
      <c r="BK10" s="622"/>
      <c r="BL10" s="622"/>
      <c r="BM10" s="622"/>
      <c r="BN10" s="623"/>
      <c r="BO10" s="624">
        <v>2.1</v>
      </c>
      <c r="BP10" s="624"/>
      <c r="BQ10" s="624"/>
      <c r="BR10" s="624"/>
      <c r="BS10" s="630" t="s">
        <v>123</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29279</v>
      </c>
      <c r="CS10" s="622"/>
      <c r="CT10" s="622"/>
      <c r="CU10" s="622"/>
      <c r="CV10" s="622"/>
      <c r="CW10" s="622"/>
      <c r="CX10" s="622"/>
      <c r="CY10" s="623"/>
      <c r="CZ10" s="624">
        <v>0.2</v>
      </c>
      <c r="DA10" s="624"/>
      <c r="DB10" s="624"/>
      <c r="DC10" s="624"/>
      <c r="DD10" s="630" t="s">
        <v>172</v>
      </c>
      <c r="DE10" s="622"/>
      <c r="DF10" s="622"/>
      <c r="DG10" s="622"/>
      <c r="DH10" s="622"/>
      <c r="DI10" s="622"/>
      <c r="DJ10" s="622"/>
      <c r="DK10" s="622"/>
      <c r="DL10" s="622"/>
      <c r="DM10" s="622"/>
      <c r="DN10" s="622"/>
      <c r="DO10" s="622"/>
      <c r="DP10" s="623"/>
      <c r="DQ10" s="630">
        <v>7279</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238</v>
      </c>
      <c r="S11" s="622"/>
      <c r="T11" s="622"/>
      <c r="U11" s="622"/>
      <c r="V11" s="622"/>
      <c r="W11" s="622"/>
      <c r="X11" s="622"/>
      <c r="Y11" s="623"/>
      <c r="Z11" s="624" t="s">
        <v>123</v>
      </c>
      <c r="AA11" s="624"/>
      <c r="AB11" s="624"/>
      <c r="AC11" s="624"/>
      <c r="AD11" s="625" t="s">
        <v>238</v>
      </c>
      <c r="AE11" s="625"/>
      <c r="AF11" s="625"/>
      <c r="AG11" s="625"/>
      <c r="AH11" s="625"/>
      <c r="AI11" s="625"/>
      <c r="AJ11" s="625"/>
      <c r="AK11" s="625"/>
      <c r="AL11" s="626" t="s">
        <v>123</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55427</v>
      </c>
      <c r="BH11" s="622"/>
      <c r="BI11" s="622"/>
      <c r="BJ11" s="622"/>
      <c r="BK11" s="622"/>
      <c r="BL11" s="622"/>
      <c r="BM11" s="622"/>
      <c r="BN11" s="623"/>
      <c r="BO11" s="624">
        <v>2.2000000000000002</v>
      </c>
      <c r="BP11" s="624"/>
      <c r="BQ11" s="624"/>
      <c r="BR11" s="624"/>
      <c r="BS11" s="630" t="s">
        <v>238</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660006</v>
      </c>
      <c r="CS11" s="622"/>
      <c r="CT11" s="622"/>
      <c r="CU11" s="622"/>
      <c r="CV11" s="622"/>
      <c r="CW11" s="622"/>
      <c r="CX11" s="622"/>
      <c r="CY11" s="623"/>
      <c r="CZ11" s="624">
        <v>4.4000000000000004</v>
      </c>
      <c r="DA11" s="624"/>
      <c r="DB11" s="624"/>
      <c r="DC11" s="624"/>
      <c r="DD11" s="630">
        <v>144100</v>
      </c>
      <c r="DE11" s="622"/>
      <c r="DF11" s="622"/>
      <c r="DG11" s="622"/>
      <c r="DH11" s="622"/>
      <c r="DI11" s="622"/>
      <c r="DJ11" s="622"/>
      <c r="DK11" s="622"/>
      <c r="DL11" s="622"/>
      <c r="DM11" s="622"/>
      <c r="DN11" s="622"/>
      <c r="DO11" s="622"/>
      <c r="DP11" s="623"/>
      <c r="DQ11" s="630">
        <v>456025</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421575</v>
      </c>
      <c r="S12" s="622"/>
      <c r="T12" s="622"/>
      <c r="U12" s="622"/>
      <c r="V12" s="622"/>
      <c r="W12" s="622"/>
      <c r="X12" s="622"/>
      <c r="Y12" s="623"/>
      <c r="Z12" s="624">
        <v>2.7</v>
      </c>
      <c r="AA12" s="624"/>
      <c r="AB12" s="624"/>
      <c r="AC12" s="624"/>
      <c r="AD12" s="625">
        <v>421575</v>
      </c>
      <c r="AE12" s="625"/>
      <c r="AF12" s="625"/>
      <c r="AG12" s="625"/>
      <c r="AH12" s="625"/>
      <c r="AI12" s="625"/>
      <c r="AJ12" s="625"/>
      <c r="AK12" s="625"/>
      <c r="AL12" s="626">
        <v>4.5999999999999996</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1135578</v>
      </c>
      <c r="BH12" s="622"/>
      <c r="BI12" s="622"/>
      <c r="BJ12" s="622"/>
      <c r="BK12" s="622"/>
      <c r="BL12" s="622"/>
      <c r="BM12" s="622"/>
      <c r="BN12" s="623"/>
      <c r="BO12" s="624">
        <v>45.3</v>
      </c>
      <c r="BP12" s="624"/>
      <c r="BQ12" s="624"/>
      <c r="BR12" s="624"/>
      <c r="BS12" s="630" t="s">
        <v>238</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238044</v>
      </c>
      <c r="CS12" s="622"/>
      <c r="CT12" s="622"/>
      <c r="CU12" s="622"/>
      <c r="CV12" s="622"/>
      <c r="CW12" s="622"/>
      <c r="CX12" s="622"/>
      <c r="CY12" s="623"/>
      <c r="CZ12" s="624">
        <v>1.6</v>
      </c>
      <c r="DA12" s="624"/>
      <c r="DB12" s="624"/>
      <c r="DC12" s="624"/>
      <c r="DD12" s="630">
        <v>50167</v>
      </c>
      <c r="DE12" s="622"/>
      <c r="DF12" s="622"/>
      <c r="DG12" s="622"/>
      <c r="DH12" s="622"/>
      <c r="DI12" s="622"/>
      <c r="DJ12" s="622"/>
      <c r="DK12" s="622"/>
      <c r="DL12" s="622"/>
      <c r="DM12" s="622"/>
      <c r="DN12" s="622"/>
      <c r="DO12" s="622"/>
      <c r="DP12" s="623"/>
      <c r="DQ12" s="630">
        <v>218394</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t="s">
        <v>172</v>
      </c>
      <c r="S13" s="622"/>
      <c r="T13" s="622"/>
      <c r="U13" s="622"/>
      <c r="V13" s="622"/>
      <c r="W13" s="622"/>
      <c r="X13" s="622"/>
      <c r="Y13" s="623"/>
      <c r="Z13" s="624" t="s">
        <v>123</v>
      </c>
      <c r="AA13" s="624"/>
      <c r="AB13" s="624"/>
      <c r="AC13" s="624"/>
      <c r="AD13" s="625" t="s">
        <v>238</v>
      </c>
      <c r="AE13" s="625"/>
      <c r="AF13" s="625"/>
      <c r="AG13" s="625"/>
      <c r="AH13" s="625"/>
      <c r="AI13" s="625"/>
      <c r="AJ13" s="625"/>
      <c r="AK13" s="625"/>
      <c r="AL13" s="626" t="s">
        <v>123</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1130496</v>
      </c>
      <c r="BH13" s="622"/>
      <c r="BI13" s="622"/>
      <c r="BJ13" s="622"/>
      <c r="BK13" s="622"/>
      <c r="BL13" s="622"/>
      <c r="BM13" s="622"/>
      <c r="BN13" s="623"/>
      <c r="BO13" s="624">
        <v>45.1</v>
      </c>
      <c r="BP13" s="624"/>
      <c r="BQ13" s="624"/>
      <c r="BR13" s="624"/>
      <c r="BS13" s="630" t="s">
        <v>238</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1709535</v>
      </c>
      <c r="CS13" s="622"/>
      <c r="CT13" s="622"/>
      <c r="CU13" s="622"/>
      <c r="CV13" s="622"/>
      <c r="CW13" s="622"/>
      <c r="CX13" s="622"/>
      <c r="CY13" s="623"/>
      <c r="CZ13" s="624">
        <v>11.3</v>
      </c>
      <c r="DA13" s="624"/>
      <c r="DB13" s="624"/>
      <c r="DC13" s="624"/>
      <c r="DD13" s="630">
        <v>597600</v>
      </c>
      <c r="DE13" s="622"/>
      <c r="DF13" s="622"/>
      <c r="DG13" s="622"/>
      <c r="DH13" s="622"/>
      <c r="DI13" s="622"/>
      <c r="DJ13" s="622"/>
      <c r="DK13" s="622"/>
      <c r="DL13" s="622"/>
      <c r="DM13" s="622"/>
      <c r="DN13" s="622"/>
      <c r="DO13" s="622"/>
      <c r="DP13" s="623"/>
      <c r="DQ13" s="630">
        <v>1346718</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238</v>
      </c>
      <c r="AA14" s="624"/>
      <c r="AB14" s="624"/>
      <c r="AC14" s="624"/>
      <c r="AD14" s="625" t="s">
        <v>123</v>
      </c>
      <c r="AE14" s="625"/>
      <c r="AF14" s="625"/>
      <c r="AG14" s="625"/>
      <c r="AH14" s="625"/>
      <c r="AI14" s="625"/>
      <c r="AJ14" s="625"/>
      <c r="AK14" s="625"/>
      <c r="AL14" s="626" t="s">
        <v>172</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77385</v>
      </c>
      <c r="BH14" s="622"/>
      <c r="BI14" s="622"/>
      <c r="BJ14" s="622"/>
      <c r="BK14" s="622"/>
      <c r="BL14" s="622"/>
      <c r="BM14" s="622"/>
      <c r="BN14" s="623"/>
      <c r="BO14" s="624">
        <v>3.1</v>
      </c>
      <c r="BP14" s="624"/>
      <c r="BQ14" s="624"/>
      <c r="BR14" s="624"/>
      <c r="BS14" s="630" t="s">
        <v>123</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885574</v>
      </c>
      <c r="CS14" s="622"/>
      <c r="CT14" s="622"/>
      <c r="CU14" s="622"/>
      <c r="CV14" s="622"/>
      <c r="CW14" s="622"/>
      <c r="CX14" s="622"/>
      <c r="CY14" s="623"/>
      <c r="CZ14" s="624">
        <v>5.8</v>
      </c>
      <c r="DA14" s="624"/>
      <c r="DB14" s="624"/>
      <c r="DC14" s="624"/>
      <c r="DD14" s="630">
        <v>300098</v>
      </c>
      <c r="DE14" s="622"/>
      <c r="DF14" s="622"/>
      <c r="DG14" s="622"/>
      <c r="DH14" s="622"/>
      <c r="DI14" s="622"/>
      <c r="DJ14" s="622"/>
      <c r="DK14" s="622"/>
      <c r="DL14" s="622"/>
      <c r="DM14" s="622"/>
      <c r="DN14" s="622"/>
      <c r="DO14" s="622"/>
      <c r="DP14" s="623"/>
      <c r="DQ14" s="630">
        <v>591901</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27996</v>
      </c>
      <c r="S15" s="622"/>
      <c r="T15" s="622"/>
      <c r="U15" s="622"/>
      <c r="V15" s="622"/>
      <c r="W15" s="622"/>
      <c r="X15" s="622"/>
      <c r="Y15" s="623"/>
      <c r="Z15" s="624">
        <v>0.2</v>
      </c>
      <c r="AA15" s="624"/>
      <c r="AB15" s="624"/>
      <c r="AC15" s="624"/>
      <c r="AD15" s="625">
        <v>27996</v>
      </c>
      <c r="AE15" s="625"/>
      <c r="AF15" s="625"/>
      <c r="AG15" s="625"/>
      <c r="AH15" s="625"/>
      <c r="AI15" s="625"/>
      <c r="AJ15" s="625"/>
      <c r="AK15" s="625"/>
      <c r="AL15" s="626">
        <v>0.3</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157157</v>
      </c>
      <c r="BH15" s="622"/>
      <c r="BI15" s="622"/>
      <c r="BJ15" s="622"/>
      <c r="BK15" s="622"/>
      <c r="BL15" s="622"/>
      <c r="BM15" s="622"/>
      <c r="BN15" s="623"/>
      <c r="BO15" s="624">
        <v>6.3</v>
      </c>
      <c r="BP15" s="624"/>
      <c r="BQ15" s="624"/>
      <c r="BR15" s="624"/>
      <c r="BS15" s="630" t="s">
        <v>123</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1015065</v>
      </c>
      <c r="CS15" s="622"/>
      <c r="CT15" s="622"/>
      <c r="CU15" s="622"/>
      <c r="CV15" s="622"/>
      <c r="CW15" s="622"/>
      <c r="CX15" s="622"/>
      <c r="CY15" s="623"/>
      <c r="CZ15" s="624">
        <v>6.7</v>
      </c>
      <c r="DA15" s="624"/>
      <c r="DB15" s="624"/>
      <c r="DC15" s="624"/>
      <c r="DD15" s="630">
        <v>131729</v>
      </c>
      <c r="DE15" s="622"/>
      <c r="DF15" s="622"/>
      <c r="DG15" s="622"/>
      <c r="DH15" s="622"/>
      <c r="DI15" s="622"/>
      <c r="DJ15" s="622"/>
      <c r="DK15" s="622"/>
      <c r="DL15" s="622"/>
      <c r="DM15" s="622"/>
      <c r="DN15" s="622"/>
      <c r="DO15" s="622"/>
      <c r="DP15" s="623"/>
      <c r="DQ15" s="630">
        <v>769705</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238</v>
      </c>
      <c r="S16" s="622"/>
      <c r="T16" s="622"/>
      <c r="U16" s="622"/>
      <c r="V16" s="622"/>
      <c r="W16" s="622"/>
      <c r="X16" s="622"/>
      <c r="Y16" s="623"/>
      <c r="Z16" s="624" t="s">
        <v>238</v>
      </c>
      <c r="AA16" s="624"/>
      <c r="AB16" s="624"/>
      <c r="AC16" s="624"/>
      <c r="AD16" s="625" t="s">
        <v>172</v>
      </c>
      <c r="AE16" s="625"/>
      <c r="AF16" s="625"/>
      <c r="AG16" s="625"/>
      <c r="AH16" s="625"/>
      <c r="AI16" s="625"/>
      <c r="AJ16" s="625"/>
      <c r="AK16" s="625"/>
      <c r="AL16" s="626" t="s">
        <v>123</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24" t="s">
        <v>123</v>
      </c>
      <c r="BP16" s="624"/>
      <c r="BQ16" s="624"/>
      <c r="BR16" s="624"/>
      <c r="BS16" s="630" t="s">
        <v>123</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18574</v>
      </c>
      <c r="CS16" s="622"/>
      <c r="CT16" s="622"/>
      <c r="CU16" s="622"/>
      <c r="CV16" s="622"/>
      <c r="CW16" s="622"/>
      <c r="CX16" s="622"/>
      <c r="CY16" s="623"/>
      <c r="CZ16" s="624">
        <v>0.1</v>
      </c>
      <c r="DA16" s="624"/>
      <c r="DB16" s="624"/>
      <c r="DC16" s="624"/>
      <c r="DD16" s="630" t="s">
        <v>238</v>
      </c>
      <c r="DE16" s="622"/>
      <c r="DF16" s="622"/>
      <c r="DG16" s="622"/>
      <c r="DH16" s="622"/>
      <c r="DI16" s="622"/>
      <c r="DJ16" s="622"/>
      <c r="DK16" s="622"/>
      <c r="DL16" s="622"/>
      <c r="DM16" s="622"/>
      <c r="DN16" s="622"/>
      <c r="DO16" s="622"/>
      <c r="DP16" s="623"/>
      <c r="DQ16" s="630">
        <v>5758</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6602</v>
      </c>
      <c r="S17" s="622"/>
      <c r="T17" s="622"/>
      <c r="U17" s="622"/>
      <c r="V17" s="622"/>
      <c r="W17" s="622"/>
      <c r="X17" s="622"/>
      <c r="Y17" s="623"/>
      <c r="Z17" s="624">
        <v>0</v>
      </c>
      <c r="AA17" s="624"/>
      <c r="AB17" s="624"/>
      <c r="AC17" s="624"/>
      <c r="AD17" s="625">
        <v>6602</v>
      </c>
      <c r="AE17" s="625"/>
      <c r="AF17" s="625"/>
      <c r="AG17" s="625"/>
      <c r="AH17" s="625"/>
      <c r="AI17" s="625"/>
      <c r="AJ17" s="625"/>
      <c r="AK17" s="625"/>
      <c r="AL17" s="626">
        <v>0.1</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24" t="s">
        <v>123</v>
      </c>
      <c r="BP17" s="624"/>
      <c r="BQ17" s="624"/>
      <c r="BR17" s="624"/>
      <c r="BS17" s="630" t="s">
        <v>172</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1915326</v>
      </c>
      <c r="CS17" s="622"/>
      <c r="CT17" s="622"/>
      <c r="CU17" s="622"/>
      <c r="CV17" s="622"/>
      <c r="CW17" s="622"/>
      <c r="CX17" s="622"/>
      <c r="CY17" s="623"/>
      <c r="CZ17" s="624">
        <v>12.6</v>
      </c>
      <c r="DA17" s="624"/>
      <c r="DB17" s="624"/>
      <c r="DC17" s="624"/>
      <c r="DD17" s="630" t="s">
        <v>238</v>
      </c>
      <c r="DE17" s="622"/>
      <c r="DF17" s="622"/>
      <c r="DG17" s="622"/>
      <c r="DH17" s="622"/>
      <c r="DI17" s="622"/>
      <c r="DJ17" s="622"/>
      <c r="DK17" s="622"/>
      <c r="DL17" s="622"/>
      <c r="DM17" s="622"/>
      <c r="DN17" s="622"/>
      <c r="DO17" s="622"/>
      <c r="DP17" s="623"/>
      <c r="DQ17" s="630">
        <v>1825865</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6481642</v>
      </c>
      <c r="S18" s="622"/>
      <c r="T18" s="622"/>
      <c r="U18" s="622"/>
      <c r="V18" s="622"/>
      <c r="W18" s="622"/>
      <c r="X18" s="622"/>
      <c r="Y18" s="623"/>
      <c r="Z18" s="624">
        <v>42.3</v>
      </c>
      <c r="AA18" s="624"/>
      <c r="AB18" s="624"/>
      <c r="AC18" s="624"/>
      <c r="AD18" s="625">
        <v>5866903</v>
      </c>
      <c r="AE18" s="625"/>
      <c r="AF18" s="625"/>
      <c r="AG18" s="625"/>
      <c r="AH18" s="625"/>
      <c r="AI18" s="625"/>
      <c r="AJ18" s="625"/>
      <c r="AK18" s="625"/>
      <c r="AL18" s="626">
        <v>64</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238</v>
      </c>
      <c r="DA18" s="624"/>
      <c r="DB18" s="624"/>
      <c r="DC18" s="624"/>
      <c r="DD18" s="630" t="s">
        <v>123</v>
      </c>
      <c r="DE18" s="622"/>
      <c r="DF18" s="622"/>
      <c r="DG18" s="622"/>
      <c r="DH18" s="622"/>
      <c r="DI18" s="622"/>
      <c r="DJ18" s="622"/>
      <c r="DK18" s="622"/>
      <c r="DL18" s="622"/>
      <c r="DM18" s="622"/>
      <c r="DN18" s="622"/>
      <c r="DO18" s="622"/>
      <c r="DP18" s="623"/>
      <c r="DQ18" s="630" t="s">
        <v>123</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5866903</v>
      </c>
      <c r="S19" s="622"/>
      <c r="T19" s="622"/>
      <c r="U19" s="622"/>
      <c r="V19" s="622"/>
      <c r="W19" s="622"/>
      <c r="X19" s="622"/>
      <c r="Y19" s="623"/>
      <c r="Z19" s="624">
        <v>38.200000000000003</v>
      </c>
      <c r="AA19" s="624"/>
      <c r="AB19" s="624"/>
      <c r="AC19" s="624"/>
      <c r="AD19" s="625">
        <v>5866903</v>
      </c>
      <c r="AE19" s="625"/>
      <c r="AF19" s="625"/>
      <c r="AG19" s="625"/>
      <c r="AH19" s="625"/>
      <c r="AI19" s="625"/>
      <c r="AJ19" s="625"/>
      <c r="AK19" s="625"/>
      <c r="AL19" s="626">
        <v>64</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4246</v>
      </c>
      <c r="BH19" s="622"/>
      <c r="BI19" s="622"/>
      <c r="BJ19" s="622"/>
      <c r="BK19" s="622"/>
      <c r="BL19" s="622"/>
      <c r="BM19" s="622"/>
      <c r="BN19" s="623"/>
      <c r="BO19" s="624">
        <v>0.2</v>
      </c>
      <c r="BP19" s="624"/>
      <c r="BQ19" s="624"/>
      <c r="BR19" s="624"/>
      <c r="BS19" s="630" t="s">
        <v>172</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238</v>
      </c>
      <c r="CS19" s="622"/>
      <c r="CT19" s="622"/>
      <c r="CU19" s="622"/>
      <c r="CV19" s="622"/>
      <c r="CW19" s="622"/>
      <c r="CX19" s="622"/>
      <c r="CY19" s="623"/>
      <c r="CZ19" s="624" t="s">
        <v>172</v>
      </c>
      <c r="DA19" s="624"/>
      <c r="DB19" s="624"/>
      <c r="DC19" s="624"/>
      <c r="DD19" s="630" t="s">
        <v>238</v>
      </c>
      <c r="DE19" s="622"/>
      <c r="DF19" s="622"/>
      <c r="DG19" s="622"/>
      <c r="DH19" s="622"/>
      <c r="DI19" s="622"/>
      <c r="DJ19" s="622"/>
      <c r="DK19" s="622"/>
      <c r="DL19" s="622"/>
      <c r="DM19" s="622"/>
      <c r="DN19" s="622"/>
      <c r="DO19" s="622"/>
      <c r="DP19" s="623"/>
      <c r="DQ19" s="630" t="s">
        <v>238</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614739</v>
      </c>
      <c r="S20" s="622"/>
      <c r="T20" s="622"/>
      <c r="U20" s="622"/>
      <c r="V20" s="622"/>
      <c r="W20" s="622"/>
      <c r="X20" s="622"/>
      <c r="Y20" s="623"/>
      <c r="Z20" s="624">
        <v>4</v>
      </c>
      <c r="AA20" s="624"/>
      <c r="AB20" s="624"/>
      <c r="AC20" s="624"/>
      <c r="AD20" s="625" t="s">
        <v>123</v>
      </c>
      <c r="AE20" s="625"/>
      <c r="AF20" s="625"/>
      <c r="AG20" s="625"/>
      <c r="AH20" s="625"/>
      <c r="AI20" s="625"/>
      <c r="AJ20" s="625"/>
      <c r="AK20" s="625"/>
      <c r="AL20" s="626" t="s">
        <v>123</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4246</v>
      </c>
      <c r="BH20" s="622"/>
      <c r="BI20" s="622"/>
      <c r="BJ20" s="622"/>
      <c r="BK20" s="622"/>
      <c r="BL20" s="622"/>
      <c r="BM20" s="622"/>
      <c r="BN20" s="623"/>
      <c r="BO20" s="624">
        <v>0.2</v>
      </c>
      <c r="BP20" s="624"/>
      <c r="BQ20" s="624"/>
      <c r="BR20" s="624"/>
      <c r="BS20" s="630" t="s">
        <v>238</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15156337</v>
      </c>
      <c r="CS20" s="622"/>
      <c r="CT20" s="622"/>
      <c r="CU20" s="622"/>
      <c r="CV20" s="622"/>
      <c r="CW20" s="622"/>
      <c r="CX20" s="622"/>
      <c r="CY20" s="623"/>
      <c r="CZ20" s="624">
        <v>100</v>
      </c>
      <c r="DA20" s="624"/>
      <c r="DB20" s="624"/>
      <c r="DC20" s="624"/>
      <c r="DD20" s="630">
        <v>2681329</v>
      </c>
      <c r="DE20" s="622"/>
      <c r="DF20" s="622"/>
      <c r="DG20" s="622"/>
      <c r="DH20" s="622"/>
      <c r="DI20" s="622"/>
      <c r="DJ20" s="622"/>
      <c r="DK20" s="622"/>
      <c r="DL20" s="622"/>
      <c r="DM20" s="622"/>
      <c r="DN20" s="622"/>
      <c r="DO20" s="622"/>
      <c r="DP20" s="623"/>
      <c r="DQ20" s="630">
        <v>10586012</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123</v>
      </c>
      <c r="S21" s="622"/>
      <c r="T21" s="622"/>
      <c r="U21" s="622"/>
      <c r="V21" s="622"/>
      <c r="W21" s="622"/>
      <c r="X21" s="622"/>
      <c r="Y21" s="623"/>
      <c r="Z21" s="624" t="s">
        <v>172</v>
      </c>
      <c r="AA21" s="624"/>
      <c r="AB21" s="624"/>
      <c r="AC21" s="624"/>
      <c r="AD21" s="625" t="s">
        <v>123</v>
      </c>
      <c r="AE21" s="625"/>
      <c r="AF21" s="625"/>
      <c r="AG21" s="625"/>
      <c r="AH21" s="625"/>
      <c r="AI21" s="625"/>
      <c r="AJ21" s="625"/>
      <c r="AK21" s="625"/>
      <c r="AL21" s="626" t="s">
        <v>123</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4246</v>
      </c>
      <c r="BH21" s="622"/>
      <c r="BI21" s="622"/>
      <c r="BJ21" s="622"/>
      <c r="BK21" s="622"/>
      <c r="BL21" s="622"/>
      <c r="BM21" s="622"/>
      <c r="BN21" s="623"/>
      <c r="BO21" s="624">
        <v>0.2</v>
      </c>
      <c r="BP21" s="624"/>
      <c r="BQ21" s="624"/>
      <c r="BR21" s="624"/>
      <c r="BS21" s="630" t="s">
        <v>238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9559384</v>
      </c>
      <c r="S22" s="622"/>
      <c r="T22" s="622"/>
      <c r="U22" s="622"/>
      <c r="V22" s="622"/>
      <c r="W22" s="622"/>
      <c r="X22" s="622"/>
      <c r="Y22" s="623"/>
      <c r="Z22" s="624">
        <v>62.3</v>
      </c>
      <c r="AA22" s="624"/>
      <c r="AB22" s="624"/>
      <c r="AC22" s="624"/>
      <c r="AD22" s="625">
        <v>8944645</v>
      </c>
      <c r="AE22" s="625"/>
      <c r="AF22" s="625"/>
      <c r="AG22" s="625"/>
      <c r="AH22" s="625"/>
      <c r="AI22" s="625"/>
      <c r="AJ22" s="625"/>
      <c r="AK22" s="625"/>
      <c r="AL22" s="626">
        <v>97.6</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172</v>
      </c>
      <c r="BH22" s="622"/>
      <c r="BI22" s="622"/>
      <c r="BJ22" s="622"/>
      <c r="BK22" s="622"/>
      <c r="BL22" s="622"/>
      <c r="BM22" s="622"/>
      <c r="BN22" s="623"/>
      <c r="BO22" s="624" t="s">
        <v>172</v>
      </c>
      <c r="BP22" s="624"/>
      <c r="BQ22" s="624"/>
      <c r="BR22" s="624"/>
      <c r="BS22" s="630" t="s">
        <v>123</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1475</v>
      </c>
      <c r="S23" s="622"/>
      <c r="T23" s="622"/>
      <c r="U23" s="622"/>
      <c r="V23" s="622"/>
      <c r="W23" s="622"/>
      <c r="X23" s="622"/>
      <c r="Y23" s="623"/>
      <c r="Z23" s="624">
        <v>0</v>
      </c>
      <c r="AA23" s="624"/>
      <c r="AB23" s="624"/>
      <c r="AC23" s="624"/>
      <c r="AD23" s="625">
        <v>1475</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238</v>
      </c>
      <c r="BH23" s="622"/>
      <c r="BI23" s="622"/>
      <c r="BJ23" s="622"/>
      <c r="BK23" s="622"/>
      <c r="BL23" s="622"/>
      <c r="BM23" s="622"/>
      <c r="BN23" s="623"/>
      <c r="BO23" s="624" t="s">
        <v>123</v>
      </c>
      <c r="BP23" s="624"/>
      <c r="BQ23" s="624"/>
      <c r="BR23" s="624"/>
      <c r="BS23" s="630" t="s">
        <v>172</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10880</v>
      </c>
      <c r="S24" s="622"/>
      <c r="T24" s="622"/>
      <c r="U24" s="622"/>
      <c r="V24" s="622"/>
      <c r="W24" s="622"/>
      <c r="X24" s="622"/>
      <c r="Y24" s="623"/>
      <c r="Z24" s="624">
        <v>0.1</v>
      </c>
      <c r="AA24" s="624"/>
      <c r="AB24" s="624"/>
      <c r="AC24" s="624"/>
      <c r="AD24" s="625" t="s">
        <v>123</v>
      </c>
      <c r="AE24" s="625"/>
      <c r="AF24" s="625"/>
      <c r="AG24" s="625"/>
      <c r="AH24" s="625"/>
      <c r="AI24" s="625"/>
      <c r="AJ24" s="625"/>
      <c r="AK24" s="625"/>
      <c r="AL24" s="626" t="s">
        <v>238</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238</v>
      </c>
      <c r="BP24" s="624"/>
      <c r="BQ24" s="624"/>
      <c r="BR24" s="624"/>
      <c r="BS24" s="630" t="s">
        <v>238</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6765569</v>
      </c>
      <c r="CS24" s="611"/>
      <c r="CT24" s="611"/>
      <c r="CU24" s="611"/>
      <c r="CV24" s="611"/>
      <c r="CW24" s="611"/>
      <c r="CX24" s="611"/>
      <c r="CY24" s="612"/>
      <c r="CZ24" s="615">
        <v>44.6</v>
      </c>
      <c r="DA24" s="616"/>
      <c r="DB24" s="616"/>
      <c r="DC24" s="635"/>
      <c r="DD24" s="654">
        <v>5178630</v>
      </c>
      <c r="DE24" s="611"/>
      <c r="DF24" s="611"/>
      <c r="DG24" s="611"/>
      <c r="DH24" s="611"/>
      <c r="DI24" s="611"/>
      <c r="DJ24" s="611"/>
      <c r="DK24" s="612"/>
      <c r="DL24" s="654">
        <v>5175598</v>
      </c>
      <c r="DM24" s="611"/>
      <c r="DN24" s="611"/>
      <c r="DO24" s="611"/>
      <c r="DP24" s="611"/>
      <c r="DQ24" s="611"/>
      <c r="DR24" s="611"/>
      <c r="DS24" s="611"/>
      <c r="DT24" s="611"/>
      <c r="DU24" s="611"/>
      <c r="DV24" s="612"/>
      <c r="DW24" s="615">
        <v>54.1</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259439</v>
      </c>
      <c r="S25" s="622"/>
      <c r="T25" s="622"/>
      <c r="U25" s="622"/>
      <c r="V25" s="622"/>
      <c r="W25" s="622"/>
      <c r="X25" s="622"/>
      <c r="Y25" s="623"/>
      <c r="Z25" s="624">
        <v>1.7</v>
      </c>
      <c r="AA25" s="624"/>
      <c r="AB25" s="624"/>
      <c r="AC25" s="624"/>
      <c r="AD25" s="625" t="s">
        <v>123</v>
      </c>
      <c r="AE25" s="625"/>
      <c r="AF25" s="625"/>
      <c r="AG25" s="625"/>
      <c r="AH25" s="625"/>
      <c r="AI25" s="625"/>
      <c r="AJ25" s="625"/>
      <c r="AK25" s="625"/>
      <c r="AL25" s="626" t="s">
        <v>123</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238</v>
      </c>
      <c r="BH25" s="622"/>
      <c r="BI25" s="622"/>
      <c r="BJ25" s="622"/>
      <c r="BK25" s="622"/>
      <c r="BL25" s="622"/>
      <c r="BM25" s="622"/>
      <c r="BN25" s="623"/>
      <c r="BO25" s="624" t="s">
        <v>238</v>
      </c>
      <c r="BP25" s="624"/>
      <c r="BQ25" s="624"/>
      <c r="BR25" s="624"/>
      <c r="BS25" s="630" t="s">
        <v>123</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3135779</v>
      </c>
      <c r="CS25" s="657"/>
      <c r="CT25" s="657"/>
      <c r="CU25" s="657"/>
      <c r="CV25" s="657"/>
      <c r="CW25" s="657"/>
      <c r="CX25" s="657"/>
      <c r="CY25" s="658"/>
      <c r="CZ25" s="626">
        <v>20.7</v>
      </c>
      <c r="DA25" s="655"/>
      <c r="DB25" s="655"/>
      <c r="DC25" s="659"/>
      <c r="DD25" s="630">
        <v>2866940</v>
      </c>
      <c r="DE25" s="657"/>
      <c r="DF25" s="657"/>
      <c r="DG25" s="657"/>
      <c r="DH25" s="657"/>
      <c r="DI25" s="657"/>
      <c r="DJ25" s="657"/>
      <c r="DK25" s="658"/>
      <c r="DL25" s="630">
        <v>2863908</v>
      </c>
      <c r="DM25" s="657"/>
      <c r="DN25" s="657"/>
      <c r="DO25" s="657"/>
      <c r="DP25" s="657"/>
      <c r="DQ25" s="657"/>
      <c r="DR25" s="657"/>
      <c r="DS25" s="657"/>
      <c r="DT25" s="657"/>
      <c r="DU25" s="657"/>
      <c r="DV25" s="658"/>
      <c r="DW25" s="626">
        <v>29.9</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54155</v>
      </c>
      <c r="S26" s="622"/>
      <c r="T26" s="622"/>
      <c r="U26" s="622"/>
      <c r="V26" s="622"/>
      <c r="W26" s="622"/>
      <c r="X26" s="622"/>
      <c r="Y26" s="623"/>
      <c r="Z26" s="624">
        <v>0.4</v>
      </c>
      <c r="AA26" s="624"/>
      <c r="AB26" s="624"/>
      <c r="AC26" s="624"/>
      <c r="AD26" s="625" t="s">
        <v>172</v>
      </c>
      <c r="AE26" s="625"/>
      <c r="AF26" s="625"/>
      <c r="AG26" s="625"/>
      <c r="AH26" s="625"/>
      <c r="AI26" s="625"/>
      <c r="AJ26" s="625"/>
      <c r="AK26" s="625"/>
      <c r="AL26" s="626" t="s">
        <v>123</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123</v>
      </c>
      <c r="BH26" s="622"/>
      <c r="BI26" s="622"/>
      <c r="BJ26" s="622"/>
      <c r="BK26" s="622"/>
      <c r="BL26" s="622"/>
      <c r="BM26" s="622"/>
      <c r="BN26" s="623"/>
      <c r="BO26" s="624" t="s">
        <v>123</v>
      </c>
      <c r="BP26" s="624"/>
      <c r="BQ26" s="624"/>
      <c r="BR26" s="624"/>
      <c r="BS26" s="630" t="s">
        <v>123</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1973401</v>
      </c>
      <c r="CS26" s="622"/>
      <c r="CT26" s="622"/>
      <c r="CU26" s="622"/>
      <c r="CV26" s="622"/>
      <c r="CW26" s="622"/>
      <c r="CX26" s="622"/>
      <c r="CY26" s="623"/>
      <c r="CZ26" s="626">
        <v>13</v>
      </c>
      <c r="DA26" s="655"/>
      <c r="DB26" s="655"/>
      <c r="DC26" s="659"/>
      <c r="DD26" s="630">
        <v>1782949</v>
      </c>
      <c r="DE26" s="622"/>
      <c r="DF26" s="622"/>
      <c r="DG26" s="622"/>
      <c r="DH26" s="622"/>
      <c r="DI26" s="622"/>
      <c r="DJ26" s="622"/>
      <c r="DK26" s="623"/>
      <c r="DL26" s="630" t="s">
        <v>172</v>
      </c>
      <c r="DM26" s="622"/>
      <c r="DN26" s="622"/>
      <c r="DO26" s="622"/>
      <c r="DP26" s="622"/>
      <c r="DQ26" s="622"/>
      <c r="DR26" s="622"/>
      <c r="DS26" s="622"/>
      <c r="DT26" s="622"/>
      <c r="DU26" s="622"/>
      <c r="DV26" s="623"/>
      <c r="DW26" s="626" t="s">
        <v>123</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1235580</v>
      </c>
      <c r="S27" s="622"/>
      <c r="T27" s="622"/>
      <c r="U27" s="622"/>
      <c r="V27" s="622"/>
      <c r="W27" s="622"/>
      <c r="X27" s="622"/>
      <c r="Y27" s="623"/>
      <c r="Z27" s="624">
        <v>8.1</v>
      </c>
      <c r="AA27" s="624"/>
      <c r="AB27" s="624"/>
      <c r="AC27" s="624"/>
      <c r="AD27" s="625" t="s">
        <v>123</v>
      </c>
      <c r="AE27" s="625"/>
      <c r="AF27" s="625"/>
      <c r="AG27" s="625"/>
      <c r="AH27" s="625"/>
      <c r="AI27" s="625"/>
      <c r="AJ27" s="625"/>
      <c r="AK27" s="625"/>
      <c r="AL27" s="626" t="s">
        <v>172</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2506838</v>
      </c>
      <c r="BH27" s="622"/>
      <c r="BI27" s="622"/>
      <c r="BJ27" s="622"/>
      <c r="BK27" s="622"/>
      <c r="BL27" s="622"/>
      <c r="BM27" s="622"/>
      <c r="BN27" s="623"/>
      <c r="BO27" s="624">
        <v>100</v>
      </c>
      <c r="BP27" s="624"/>
      <c r="BQ27" s="624"/>
      <c r="BR27" s="624"/>
      <c r="BS27" s="630" t="s">
        <v>123</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1714464</v>
      </c>
      <c r="CS27" s="657"/>
      <c r="CT27" s="657"/>
      <c r="CU27" s="657"/>
      <c r="CV27" s="657"/>
      <c r="CW27" s="657"/>
      <c r="CX27" s="657"/>
      <c r="CY27" s="658"/>
      <c r="CZ27" s="626">
        <v>11.3</v>
      </c>
      <c r="DA27" s="655"/>
      <c r="DB27" s="655"/>
      <c r="DC27" s="659"/>
      <c r="DD27" s="630">
        <v>485825</v>
      </c>
      <c r="DE27" s="657"/>
      <c r="DF27" s="657"/>
      <c r="DG27" s="657"/>
      <c r="DH27" s="657"/>
      <c r="DI27" s="657"/>
      <c r="DJ27" s="657"/>
      <c r="DK27" s="658"/>
      <c r="DL27" s="630">
        <v>485825</v>
      </c>
      <c r="DM27" s="657"/>
      <c r="DN27" s="657"/>
      <c r="DO27" s="657"/>
      <c r="DP27" s="657"/>
      <c r="DQ27" s="657"/>
      <c r="DR27" s="657"/>
      <c r="DS27" s="657"/>
      <c r="DT27" s="657"/>
      <c r="DU27" s="657"/>
      <c r="DV27" s="658"/>
      <c r="DW27" s="626">
        <v>5.0999999999999996</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v>198337</v>
      </c>
      <c r="S28" s="622"/>
      <c r="T28" s="622"/>
      <c r="U28" s="622"/>
      <c r="V28" s="622"/>
      <c r="W28" s="622"/>
      <c r="X28" s="622"/>
      <c r="Y28" s="623"/>
      <c r="Z28" s="624">
        <v>1.3</v>
      </c>
      <c r="AA28" s="624"/>
      <c r="AB28" s="624"/>
      <c r="AC28" s="624"/>
      <c r="AD28" s="625">
        <v>198337</v>
      </c>
      <c r="AE28" s="625"/>
      <c r="AF28" s="625"/>
      <c r="AG28" s="625"/>
      <c r="AH28" s="625"/>
      <c r="AI28" s="625"/>
      <c r="AJ28" s="625"/>
      <c r="AK28" s="625"/>
      <c r="AL28" s="626">
        <v>2.2000000000000002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1915326</v>
      </c>
      <c r="CS28" s="622"/>
      <c r="CT28" s="622"/>
      <c r="CU28" s="622"/>
      <c r="CV28" s="622"/>
      <c r="CW28" s="622"/>
      <c r="CX28" s="622"/>
      <c r="CY28" s="623"/>
      <c r="CZ28" s="626">
        <v>12.6</v>
      </c>
      <c r="DA28" s="655"/>
      <c r="DB28" s="655"/>
      <c r="DC28" s="659"/>
      <c r="DD28" s="630">
        <v>1825865</v>
      </c>
      <c r="DE28" s="622"/>
      <c r="DF28" s="622"/>
      <c r="DG28" s="622"/>
      <c r="DH28" s="622"/>
      <c r="DI28" s="622"/>
      <c r="DJ28" s="622"/>
      <c r="DK28" s="623"/>
      <c r="DL28" s="630">
        <v>1825865</v>
      </c>
      <c r="DM28" s="622"/>
      <c r="DN28" s="622"/>
      <c r="DO28" s="622"/>
      <c r="DP28" s="622"/>
      <c r="DQ28" s="622"/>
      <c r="DR28" s="622"/>
      <c r="DS28" s="622"/>
      <c r="DT28" s="622"/>
      <c r="DU28" s="622"/>
      <c r="DV28" s="623"/>
      <c r="DW28" s="626">
        <v>19.100000000000001</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811331</v>
      </c>
      <c r="S29" s="622"/>
      <c r="T29" s="622"/>
      <c r="U29" s="622"/>
      <c r="V29" s="622"/>
      <c r="W29" s="622"/>
      <c r="X29" s="622"/>
      <c r="Y29" s="623"/>
      <c r="Z29" s="624">
        <v>5.3</v>
      </c>
      <c r="AA29" s="624"/>
      <c r="AB29" s="624"/>
      <c r="AC29" s="624"/>
      <c r="AD29" s="625" t="s">
        <v>238</v>
      </c>
      <c r="AE29" s="625"/>
      <c r="AF29" s="625"/>
      <c r="AG29" s="625"/>
      <c r="AH29" s="625"/>
      <c r="AI29" s="625"/>
      <c r="AJ29" s="625"/>
      <c r="AK29" s="625"/>
      <c r="AL29" s="626" t="s">
        <v>123</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63</v>
      </c>
      <c r="CG29" s="637"/>
      <c r="CH29" s="637"/>
      <c r="CI29" s="637"/>
      <c r="CJ29" s="637"/>
      <c r="CK29" s="637"/>
      <c r="CL29" s="637"/>
      <c r="CM29" s="637"/>
      <c r="CN29" s="637"/>
      <c r="CO29" s="637"/>
      <c r="CP29" s="637"/>
      <c r="CQ29" s="638"/>
      <c r="CR29" s="621">
        <v>1915287</v>
      </c>
      <c r="CS29" s="657"/>
      <c r="CT29" s="657"/>
      <c r="CU29" s="657"/>
      <c r="CV29" s="657"/>
      <c r="CW29" s="657"/>
      <c r="CX29" s="657"/>
      <c r="CY29" s="658"/>
      <c r="CZ29" s="626">
        <v>12.6</v>
      </c>
      <c r="DA29" s="655"/>
      <c r="DB29" s="655"/>
      <c r="DC29" s="659"/>
      <c r="DD29" s="630">
        <v>1825826</v>
      </c>
      <c r="DE29" s="657"/>
      <c r="DF29" s="657"/>
      <c r="DG29" s="657"/>
      <c r="DH29" s="657"/>
      <c r="DI29" s="657"/>
      <c r="DJ29" s="657"/>
      <c r="DK29" s="658"/>
      <c r="DL29" s="630">
        <v>1825826</v>
      </c>
      <c r="DM29" s="657"/>
      <c r="DN29" s="657"/>
      <c r="DO29" s="657"/>
      <c r="DP29" s="657"/>
      <c r="DQ29" s="657"/>
      <c r="DR29" s="657"/>
      <c r="DS29" s="657"/>
      <c r="DT29" s="657"/>
      <c r="DU29" s="657"/>
      <c r="DV29" s="658"/>
      <c r="DW29" s="626">
        <v>19.100000000000001</v>
      </c>
      <c r="DX29" s="655"/>
      <c r="DY29" s="655"/>
      <c r="DZ29" s="655"/>
      <c r="EA29" s="655"/>
      <c r="EB29" s="655"/>
      <c r="EC29" s="656"/>
    </row>
    <row r="30" spans="2:133" ht="11.25" customHeight="1" x14ac:dyDescent="0.15">
      <c r="B30" s="618" t="s">
        <v>303</v>
      </c>
      <c r="C30" s="619"/>
      <c r="D30" s="619"/>
      <c r="E30" s="619"/>
      <c r="F30" s="619"/>
      <c r="G30" s="619"/>
      <c r="H30" s="619"/>
      <c r="I30" s="619"/>
      <c r="J30" s="619"/>
      <c r="K30" s="619"/>
      <c r="L30" s="619"/>
      <c r="M30" s="619"/>
      <c r="N30" s="619"/>
      <c r="O30" s="619"/>
      <c r="P30" s="619"/>
      <c r="Q30" s="620"/>
      <c r="R30" s="621">
        <v>46220</v>
      </c>
      <c r="S30" s="622"/>
      <c r="T30" s="622"/>
      <c r="U30" s="622"/>
      <c r="V30" s="622"/>
      <c r="W30" s="622"/>
      <c r="X30" s="622"/>
      <c r="Y30" s="623"/>
      <c r="Z30" s="624">
        <v>0.3</v>
      </c>
      <c r="AA30" s="624"/>
      <c r="AB30" s="624"/>
      <c r="AC30" s="624"/>
      <c r="AD30" s="625">
        <v>7577</v>
      </c>
      <c r="AE30" s="625"/>
      <c r="AF30" s="625"/>
      <c r="AG30" s="625"/>
      <c r="AH30" s="625"/>
      <c r="AI30" s="625"/>
      <c r="AJ30" s="625"/>
      <c r="AK30" s="625"/>
      <c r="AL30" s="626">
        <v>0.1</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98.5</v>
      </c>
      <c r="BH30" s="682"/>
      <c r="BI30" s="682"/>
      <c r="BJ30" s="682"/>
      <c r="BK30" s="682"/>
      <c r="BL30" s="682"/>
      <c r="BM30" s="616">
        <v>92.1</v>
      </c>
      <c r="BN30" s="682"/>
      <c r="BO30" s="682"/>
      <c r="BP30" s="682"/>
      <c r="BQ30" s="683"/>
      <c r="BR30" s="681">
        <v>98.5</v>
      </c>
      <c r="BS30" s="682"/>
      <c r="BT30" s="682"/>
      <c r="BU30" s="682"/>
      <c r="BV30" s="682"/>
      <c r="BW30" s="682"/>
      <c r="BX30" s="616">
        <v>92.4</v>
      </c>
      <c r="BY30" s="682"/>
      <c r="BZ30" s="682"/>
      <c r="CA30" s="682"/>
      <c r="CB30" s="683"/>
      <c r="CD30" s="686"/>
      <c r="CE30" s="687"/>
      <c r="CF30" s="636" t="s">
        <v>306</v>
      </c>
      <c r="CG30" s="637"/>
      <c r="CH30" s="637"/>
      <c r="CI30" s="637"/>
      <c r="CJ30" s="637"/>
      <c r="CK30" s="637"/>
      <c r="CL30" s="637"/>
      <c r="CM30" s="637"/>
      <c r="CN30" s="637"/>
      <c r="CO30" s="637"/>
      <c r="CP30" s="637"/>
      <c r="CQ30" s="638"/>
      <c r="CR30" s="621">
        <v>1747401</v>
      </c>
      <c r="CS30" s="622"/>
      <c r="CT30" s="622"/>
      <c r="CU30" s="622"/>
      <c r="CV30" s="622"/>
      <c r="CW30" s="622"/>
      <c r="CX30" s="622"/>
      <c r="CY30" s="623"/>
      <c r="CZ30" s="626">
        <v>11.5</v>
      </c>
      <c r="DA30" s="655"/>
      <c r="DB30" s="655"/>
      <c r="DC30" s="659"/>
      <c r="DD30" s="630">
        <v>1667571</v>
      </c>
      <c r="DE30" s="622"/>
      <c r="DF30" s="622"/>
      <c r="DG30" s="622"/>
      <c r="DH30" s="622"/>
      <c r="DI30" s="622"/>
      <c r="DJ30" s="622"/>
      <c r="DK30" s="623"/>
      <c r="DL30" s="630">
        <v>1667571</v>
      </c>
      <c r="DM30" s="622"/>
      <c r="DN30" s="622"/>
      <c r="DO30" s="622"/>
      <c r="DP30" s="622"/>
      <c r="DQ30" s="622"/>
      <c r="DR30" s="622"/>
      <c r="DS30" s="622"/>
      <c r="DT30" s="622"/>
      <c r="DU30" s="622"/>
      <c r="DV30" s="623"/>
      <c r="DW30" s="626">
        <v>17.399999999999999</v>
      </c>
      <c r="DX30" s="655"/>
      <c r="DY30" s="655"/>
      <c r="DZ30" s="655"/>
      <c r="EA30" s="655"/>
      <c r="EB30" s="655"/>
      <c r="EC30" s="656"/>
    </row>
    <row r="31" spans="2:133" ht="11.25" customHeight="1" x14ac:dyDescent="0.15">
      <c r="B31" s="618" t="s">
        <v>307</v>
      </c>
      <c r="C31" s="619"/>
      <c r="D31" s="619"/>
      <c r="E31" s="619"/>
      <c r="F31" s="619"/>
      <c r="G31" s="619"/>
      <c r="H31" s="619"/>
      <c r="I31" s="619"/>
      <c r="J31" s="619"/>
      <c r="K31" s="619"/>
      <c r="L31" s="619"/>
      <c r="M31" s="619"/>
      <c r="N31" s="619"/>
      <c r="O31" s="619"/>
      <c r="P31" s="619"/>
      <c r="Q31" s="620"/>
      <c r="R31" s="621">
        <v>25001</v>
      </c>
      <c r="S31" s="622"/>
      <c r="T31" s="622"/>
      <c r="U31" s="622"/>
      <c r="V31" s="622"/>
      <c r="W31" s="622"/>
      <c r="X31" s="622"/>
      <c r="Y31" s="623"/>
      <c r="Z31" s="624">
        <v>0.2</v>
      </c>
      <c r="AA31" s="624"/>
      <c r="AB31" s="624"/>
      <c r="AC31" s="624"/>
      <c r="AD31" s="625" t="s">
        <v>172</v>
      </c>
      <c r="AE31" s="625"/>
      <c r="AF31" s="625"/>
      <c r="AG31" s="625"/>
      <c r="AH31" s="625"/>
      <c r="AI31" s="625"/>
      <c r="AJ31" s="625"/>
      <c r="AK31" s="625"/>
      <c r="AL31" s="626" t="s">
        <v>123</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98.4</v>
      </c>
      <c r="BH31" s="657"/>
      <c r="BI31" s="657"/>
      <c r="BJ31" s="657"/>
      <c r="BK31" s="657"/>
      <c r="BL31" s="657"/>
      <c r="BM31" s="627">
        <v>91.5</v>
      </c>
      <c r="BN31" s="679"/>
      <c r="BO31" s="679"/>
      <c r="BP31" s="679"/>
      <c r="BQ31" s="680"/>
      <c r="BR31" s="678">
        <v>98.2</v>
      </c>
      <c r="BS31" s="657"/>
      <c r="BT31" s="657"/>
      <c r="BU31" s="657"/>
      <c r="BV31" s="657"/>
      <c r="BW31" s="657"/>
      <c r="BX31" s="627">
        <v>91.8</v>
      </c>
      <c r="BY31" s="679"/>
      <c r="BZ31" s="679"/>
      <c r="CA31" s="679"/>
      <c r="CB31" s="680"/>
      <c r="CD31" s="686"/>
      <c r="CE31" s="687"/>
      <c r="CF31" s="636" t="s">
        <v>310</v>
      </c>
      <c r="CG31" s="637"/>
      <c r="CH31" s="637"/>
      <c r="CI31" s="637"/>
      <c r="CJ31" s="637"/>
      <c r="CK31" s="637"/>
      <c r="CL31" s="637"/>
      <c r="CM31" s="637"/>
      <c r="CN31" s="637"/>
      <c r="CO31" s="637"/>
      <c r="CP31" s="637"/>
      <c r="CQ31" s="638"/>
      <c r="CR31" s="621">
        <v>167886</v>
      </c>
      <c r="CS31" s="657"/>
      <c r="CT31" s="657"/>
      <c r="CU31" s="657"/>
      <c r="CV31" s="657"/>
      <c r="CW31" s="657"/>
      <c r="CX31" s="657"/>
      <c r="CY31" s="658"/>
      <c r="CZ31" s="626">
        <v>1.1000000000000001</v>
      </c>
      <c r="DA31" s="655"/>
      <c r="DB31" s="655"/>
      <c r="DC31" s="659"/>
      <c r="DD31" s="630">
        <v>158255</v>
      </c>
      <c r="DE31" s="657"/>
      <c r="DF31" s="657"/>
      <c r="DG31" s="657"/>
      <c r="DH31" s="657"/>
      <c r="DI31" s="657"/>
      <c r="DJ31" s="657"/>
      <c r="DK31" s="658"/>
      <c r="DL31" s="630">
        <v>158255</v>
      </c>
      <c r="DM31" s="657"/>
      <c r="DN31" s="657"/>
      <c r="DO31" s="657"/>
      <c r="DP31" s="657"/>
      <c r="DQ31" s="657"/>
      <c r="DR31" s="657"/>
      <c r="DS31" s="657"/>
      <c r="DT31" s="657"/>
      <c r="DU31" s="657"/>
      <c r="DV31" s="658"/>
      <c r="DW31" s="626">
        <v>1.7</v>
      </c>
      <c r="DX31" s="655"/>
      <c r="DY31" s="655"/>
      <c r="DZ31" s="655"/>
      <c r="EA31" s="655"/>
      <c r="EB31" s="655"/>
      <c r="EC31" s="656"/>
    </row>
    <row r="32" spans="2:133" ht="11.25" customHeight="1" x14ac:dyDescent="0.15">
      <c r="B32" s="618" t="s">
        <v>311</v>
      </c>
      <c r="C32" s="619"/>
      <c r="D32" s="619"/>
      <c r="E32" s="619"/>
      <c r="F32" s="619"/>
      <c r="G32" s="619"/>
      <c r="H32" s="619"/>
      <c r="I32" s="619"/>
      <c r="J32" s="619"/>
      <c r="K32" s="619"/>
      <c r="L32" s="619"/>
      <c r="M32" s="619"/>
      <c r="N32" s="619"/>
      <c r="O32" s="619"/>
      <c r="P32" s="619"/>
      <c r="Q32" s="620"/>
      <c r="R32" s="621">
        <v>150434</v>
      </c>
      <c r="S32" s="622"/>
      <c r="T32" s="622"/>
      <c r="U32" s="622"/>
      <c r="V32" s="622"/>
      <c r="W32" s="622"/>
      <c r="X32" s="622"/>
      <c r="Y32" s="623"/>
      <c r="Z32" s="624">
        <v>1</v>
      </c>
      <c r="AA32" s="624"/>
      <c r="AB32" s="624"/>
      <c r="AC32" s="624"/>
      <c r="AD32" s="625" t="s">
        <v>238</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98.6</v>
      </c>
      <c r="BH32" s="691"/>
      <c r="BI32" s="691"/>
      <c r="BJ32" s="691"/>
      <c r="BK32" s="691"/>
      <c r="BL32" s="691"/>
      <c r="BM32" s="692">
        <v>91.8</v>
      </c>
      <c r="BN32" s="691"/>
      <c r="BO32" s="691"/>
      <c r="BP32" s="691"/>
      <c r="BQ32" s="693"/>
      <c r="BR32" s="690">
        <v>98.7</v>
      </c>
      <c r="BS32" s="691"/>
      <c r="BT32" s="691"/>
      <c r="BU32" s="691"/>
      <c r="BV32" s="691"/>
      <c r="BW32" s="691"/>
      <c r="BX32" s="692">
        <v>91.9</v>
      </c>
      <c r="BY32" s="691"/>
      <c r="BZ32" s="691"/>
      <c r="CA32" s="691"/>
      <c r="CB32" s="693"/>
      <c r="CD32" s="688"/>
      <c r="CE32" s="689"/>
      <c r="CF32" s="636" t="s">
        <v>313</v>
      </c>
      <c r="CG32" s="637"/>
      <c r="CH32" s="637"/>
      <c r="CI32" s="637"/>
      <c r="CJ32" s="637"/>
      <c r="CK32" s="637"/>
      <c r="CL32" s="637"/>
      <c r="CM32" s="637"/>
      <c r="CN32" s="637"/>
      <c r="CO32" s="637"/>
      <c r="CP32" s="637"/>
      <c r="CQ32" s="638"/>
      <c r="CR32" s="621">
        <v>39</v>
      </c>
      <c r="CS32" s="622"/>
      <c r="CT32" s="622"/>
      <c r="CU32" s="622"/>
      <c r="CV32" s="622"/>
      <c r="CW32" s="622"/>
      <c r="CX32" s="622"/>
      <c r="CY32" s="623"/>
      <c r="CZ32" s="626">
        <v>0</v>
      </c>
      <c r="DA32" s="655"/>
      <c r="DB32" s="655"/>
      <c r="DC32" s="659"/>
      <c r="DD32" s="630">
        <v>39</v>
      </c>
      <c r="DE32" s="622"/>
      <c r="DF32" s="622"/>
      <c r="DG32" s="622"/>
      <c r="DH32" s="622"/>
      <c r="DI32" s="622"/>
      <c r="DJ32" s="622"/>
      <c r="DK32" s="623"/>
      <c r="DL32" s="630">
        <v>39</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314</v>
      </c>
      <c r="C33" s="619"/>
      <c r="D33" s="619"/>
      <c r="E33" s="619"/>
      <c r="F33" s="619"/>
      <c r="G33" s="619"/>
      <c r="H33" s="619"/>
      <c r="I33" s="619"/>
      <c r="J33" s="619"/>
      <c r="K33" s="619"/>
      <c r="L33" s="619"/>
      <c r="M33" s="619"/>
      <c r="N33" s="619"/>
      <c r="O33" s="619"/>
      <c r="P33" s="619"/>
      <c r="Q33" s="620"/>
      <c r="R33" s="621">
        <v>392377</v>
      </c>
      <c r="S33" s="622"/>
      <c r="T33" s="622"/>
      <c r="U33" s="622"/>
      <c r="V33" s="622"/>
      <c r="W33" s="622"/>
      <c r="X33" s="622"/>
      <c r="Y33" s="623"/>
      <c r="Z33" s="624">
        <v>2.6</v>
      </c>
      <c r="AA33" s="624"/>
      <c r="AB33" s="624"/>
      <c r="AC33" s="624"/>
      <c r="AD33" s="625" t="s">
        <v>238</v>
      </c>
      <c r="AE33" s="625"/>
      <c r="AF33" s="625"/>
      <c r="AG33" s="625"/>
      <c r="AH33" s="625"/>
      <c r="AI33" s="625"/>
      <c r="AJ33" s="625"/>
      <c r="AK33" s="625"/>
      <c r="AL33" s="626" t="s">
        <v>172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5690865</v>
      </c>
      <c r="CS33" s="657"/>
      <c r="CT33" s="657"/>
      <c r="CU33" s="657"/>
      <c r="CV33" s="657"/>
      <c r="CW33" s="657"/>
      <c r="CX33" s="657"/>
      <c r="CY33" s="658"/>
      <c r="CZ33" s="626">
        <v>37.5</v>
      </c>
      <c r="DA33" s="655"/>
      <c r="DB33" s="655"/>
      <c r="DC33" s="659"/>
      <c r="DD33" s="630">
        <v>4563508</v>
      </c>
      <c r="DE33" s="657"/>
      <c r="DF33" s="657"/>
      <c r="DG33" s="657"/>
      <c r="DH33" s="657"/>
      <c r="DI33" s="657"/>
      <c r="DJ33" s="657"/>
      <c r="DK33" s="658"/>
      <c r="DL33" s="630">
        <v>3899162</v>
      </c>
      <c r="DM33" s="657"/>
      <c r="DN33" s="657"/>
      <c r="DO33" s="657"/>
      <c r="DP33" s="657"/>
      <c r="DQ33" s="657"/>
      <c r="DR33" s="657"/>
      <c r="DS33" s="657"/>
      <c r="DT33" s="657"/>
      <c r="DU33" s="657"/>
      <c r="DV33" s="658"/>
      <c r="DW33" s="626">
        <v>40.700000000000003</v>
      </c>
      <c r="DX33" s="655"/>
      <c r="DY33" s="655"/>
      <c r="DZ33" s="655"/>
      <c r="EA33" s="655"/>
      <c r="EB33" s="655"/>
      <c r="EC33" s="656"/>
    </row>
    <row r="34" spans="2:133" ht="11.25" customHeight="1" x14ac:dyDescent="0.15">
      <c r="B34" s="618" t="s">
        <v>316</v>
      </c>
      <c r="C34" s="619"/>
      <c r="D34" s="619"/>
      <c r="E34" s="619"/>
      <c r="F34" s="619"/>
      <c r="G34" s="619"/>
      <c r="H34" s="619"/>
      <c r="I34" s="619"/>
      <c r="J34" s="619"/>
      <c r="K34" s="619"/>
      <c r="L34" s="619"/>
      <c r="M34" s="619"/>
      <c r="N34" s="619"/>
      <c r="O34" s="619"/>
      <c r="P34" s="619"/>
      <c r="Q34" s="620"/>
      <c r="R34" s="621">
        <v>438025</v>
      </c>
      <c r="S34" s="622"/>
      <c r="T34" s="622"/>
      <c r="U34" s="622"/>
      <c r="V34" s="622"/>
      <c r="W34" s="622"/>
      <c r="X34" s="622"/>
      <c r="Y34" s="623"/>
      <c r="Z34" s="624">
        <v>2.9</v>
      </c>
      <c r="AA34" s="624"/>
      <c r="AB34" s="624"/>
      <c r="AC34" s="624"/>
      <c r="AD34" s="625">
        <v>10414</v>
      </c>
      <c r="AE34" s="625"/>
      <c r="AF34" s="625"/>
      <c r="AG34" s="625"/>
      <c r="AH34" s="625"/>
      <c r="AI34" s="625"/>
      <c r="AJ34" s="625"/>
      <c r="AK34" s="625"/>
      <c r="AL34" s="626">
        <v>0.1</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1967457</v>
      </c>
      <c r="CS34" s="622"/>
      <c r="CT34" s="622"/>
      <c r="CU34" s="622"/>
      <c r="CV34" s="622"/>
      <c r="CW34" s="622"/>
      <c r="CX34" s="622"/>
      <c r="CY34" s="623"/>
      <c r="CZ34" s="626">
        <v>13</v>
      </c>
      <c r="DA34" s="655"/>
      <c r="DB34" s="655"/>
      <c r="DC34" s="659"/>
      <c r="DD34" s="630">
        <v>1591416</v>
      </c>
      <c r="DE34" s="622"/>
      <c r="DF34" s="622"/>
      <c r="DG34" s="622"/>
      <c r="DH34" s="622"/>
      <c r="DI34" s="622"/>
      <c r="DJ34" s="622"/>
      <c r="DK34" s="623"/>
      <c r="DL34" s="630">
        <v>1569029</v>
      </c>
      <c r="DM34" s="622"/>
      <c r="DN34" s="622"/>
      <c r="DO34" s="622"/>
      <c r="DP34" s="622"/>
      <c r="DQ34" s="622"/>
      <c r="DR34" s="622"/>
      <c r="DS34" s="622"/>
      <c r="DT34" s="622"/>
      <c r="DU34" s="622"/>
      <c r="DV34" s="623"/>
      <c r="DW34" s="626">
        <v>16.399999999999999</v>
      </c>
      <c r="DX34" s="655"/>
      <c r="DY34" s="655"/>
      <c r="DZ34" s="655"/>
      <c r="EA34" s="655"/>
      <c r="EB34" s="655"/>
      <c r="EC34" s="656"/>
    </row>
    <row r="35" spans="2:133" ht="11.25" customHeight="1" x14ac:dyDescent="0.15">
      <c r="B35" s="618" t="s">
        <v>320</v>
      </c>
      <c r="C35" s="619"/>
      <c r="D35" s="619"/>
      <c r="E35" s="619"/>
      <c r="F35" s="619"/>
      <c r="G35" s="619"/>
      <c r="H35" s="619"/>
      <c r="I35" s="619"/>
      <c r="J35" s="619"/>
      <c r="K35" s="619"/>
      <c r="L35" s="619"/>
      <c r="M35" s="619"/>
      <c r="N35" s="619"/>
      <c r="O35" s="619"/>
      <c r="P35" s="619"/>
      <c r="Q35" s="620"/>
      <c r="R35" s="621">
        <v>2157600</v>
      </c>
      <c r="S35" s="622"/>
      <c r="T35" s="622"/>
      <c r="U35" s="622"/>
      <c r="V35" s="622"/>
      <c r="W35" s="622"/>
      <c r="X35" s="622"/>
      <c r="Y35" s="623"/>
      <c r="Z35" s="624">
        <v>14.1</v>
      </c>
      <c r="AA35" s="624"/>
      <c r="AB35" s="624"/>
      <c r="AC35" s="624"/>
      <c r="AD35" s="625" t="s">
        <v>172</v>
      </c>
      <c r="AE35" s="625"/>
      <c r="AF35" s="625"/>
      <c r="AG35" s="625"/>
      <c r="AH35" s="625"/>
      <c r="AI35" s="625"/>
      <c r="AJ35" s="625"/>
      <c r="AK35" s="625"/>
      <c r="AL35" s="626" t="s">
        <v>123</v>
      </c>
      <c r="AM35" s="627"/>
      <c r="AN35" s="627"/>
      <c r="AO35" s="628"/>
      <c r="AP35" s="214"/>
      <c r="AQ35" s="694" t="s">
        <v>321</v>
      </c>
      <c r="AR35" s="695"/>
      <c r="AS35" s="695"/>
      <c r="AT35" s="695"/>
      <c r="AU35" s="695"/>
      <c r="AV35" s="695"/>
      <c r="AW35" s="695"/>
      <c r="AX35" s="695"/>
      <c r="AY35" s="696"/>
      <c r="AZ35" s="610">
        <v>2263719</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4576</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254349</v>
      </c>
      <c r="CS35" s="657"/>
      <c r="CT35" s="657"/>
      <c r="CU35" s="657"/>
      <c r="CV35" s="657"/>
      <c r="CW35" s="657"/>
      <c r="CX35" s="657"/>
      <c r="CY35" s="658"/>
      <c r="CZ35" s="626">
        <v>1.7</v>
      </c>
      <c r="DA35" s="655"/>
      <c r="DB35" s="655"/>
      <c r="DC35" s="659"/>
      <c r="DD35" s="630">
        <v>159886</v>
      </c>
      <c r="DE35" s="657"/>
      <c r="DF35" s="657"/>
      <c r="DG35" s="657"/>
      <c r="DH35" s="657"/>
      <c r="DI35" s="657"/>
      <c r="DJ35" s="657"/>
      <c r="DK35" s="658"/>
      <c r="DL35" s="630">
        <v>159885</v>
      </c>
      <c r="DM35" s="657"/>
      <c r="DN35" s="657"/>
      <c r="DO35" s="657"/>
      <c r="DP35" s="657"/>
      <c r="DQ35" s="657"/>
      <c r="DR35" s="657"/>
      <c r="DS35" s="657"/>
      <c r="DT35" s="657"/>
      <c r="DU35" s="657"/>
      <c r="DV35" s="658"/>
      <c r="DW35" s="626">
        <v>1.7</v>
      </c>
      <c r="DX35" s="655"/>
      <c r="DY35" s="655"/>
      <c r="DZ35" s="655"/>
      <c r="EA35" s="655"/>
      <c r="EB35" s="655"/>
      <c r="EC35" s="656"/>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238</v>
      </c>
      <c r="S36" s="622"/>
      <c r="T36" s="622"/>
      <c r="U36" s="622"/>
      <c r="V36" s="622"/>
      <c r="W36" s="622"/>
      <c r="X36" s="622"/>
      <c r="Y36" s="623"/>
      <c r="Z36" s="624" t="s">
        <v>123</v>
      </c>
      <c r="AA36" s="624"/>
      <c r="AB36" s="624"/>
      <c r="AC36" s="624"/>
      <c r="AD36" s="625" t="s">
        <v>238</v>
      </c>
      <c r="AE36" s="625"/>
      <c r="AF36" s="625"/>
      <c r="AG36" s="625"/>
      <c r="AH36" s="625"/>
      <c r="AI36" s="625"/>
      <c r="AJ36" s="625"/>
      <c r="AK36" s="625"/>
      <c r="AL36" s="626" t="s">
        <v>123</v>
      </c>
      <c r="AM36" s="627"/>
      <c r="AN36" s="627"/>
      <c r="AO36" s="628"/>
      <c r="AQ36" s="698" t="s">
        <v>325</v>
      </c>
      <c r="AR36" s="699"/>
      <c r="AS36" s="699"/>
      <c r="AT36" s="699"/>
      <c r="AU36" s="699"/>
      <c r="AV36" s="699"/>
      <c r="AW36" s="699"/>
      <c r="AX36" s="699"/>
      <c r="AY36" s="700"/>
      <c r="AZ36" s="621">
        <v>834319</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-30030</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1615286</v>
      </c>
      <c r="CS36" s="622"/>
      <c r="CT36" s="622"/>
      <c r="CU36" s="622"/>
      <c r="CV36" s="622"/>
      <c r="CW36" s="622"/>
      <c r="CX36" s="622"/>
      <c r="CY36" s="623"/>
      <c r="CZ36" s="626">
        <v>10.7</v>
      </c>
      <c r="DA36" s="655"/>
      <c r="DB36" s="655"/>
      <c r="DC36" s="659"/>
      <c r="DD36" s="630">
        <v>1400220</v>
      </c>
      <c r="DE36" s="622"/>
      <c r="DF36" s="622"/>
      <c r="DG36" s="622"/>
      <c r="DH36" s="622"/>
      <c r="DI36" s="622"/>
      <c r="DJ36" s="622"/>
      <c r="DK36" s="623"/>
      <c r="DL36" s="630">
        <v>1084233</v>
      </c>
      <c r="DM36" s="622"/>
      <c r="DN36" s="622"/>
      <c r="DO36" s="622"/>
      <c r="DP36" s="622"/>
      <c r="DQ36" s="622"/>
      <c r="DR36" s="622"/>
      <c r="DS36" s="622"/>
      <c r="DT36" s="622"/>
      <c r="DU36" s="622"/>
      <c r="DV36" s="623"/>
      <c r="DW36" s="626">
        <v>11.3</v>
      </c>
      <c r="DX36" s="655"/>
      <c r="DY36" s="655"/>
      <c r="DZ36" s="655"/>
      <c r="EA36" s="655"/>
      <c r="EB36" s="655"/>
      <c r="EC36" s="656"/>
    </row>
    <row r="37" spans="2:133" ht="11.25" customHeight="1" x14ac:dyDescent="0.15">
      <c r="B37" s="618" t="s">
        <v>328</v>
      </c>
      <c r="C37" s="619"/>
      <c r="D37" s="619"/>
      <c r="E37" s="619"/>
      <c r="F37" s="619"/>
      <c r="G37" s="619"/>
      <c r="H37" s="619"/>
      <c r="I37" s="619"/>
      <c r="J37" s="619"/>
      <c r="K37" s="619"/>
      <c r="L37" s="619"/>
      <c r="M37" s="619"/>
      <c r="N37" s="619"/>
      <c r="O37" s="619"/>
      <c r="P37" s="619"/>
      <c r="Q37" s="620"/>
      <c r="R37" s="621">
        <v>411100</v>
      </c>
      <c r="S37" s="622"/>
      <c r="T37" s="622"/>
      <c r="U37" s="622"/>
      <c r="V37" s="622"/>
      <c r="W37" s="622"/>
      <c r="X37" s="622"/>
      <c r="Y37" s="623"/>
      <c r="Z37" s="624">
        <v>2.7</v>
      </c>
      <c r="AA37" s="624"/>
      <c r="AB37" s="624"/>
      <c r="AC37" s="624"/>
      <c r="AD37" s="625" t="s">
        <v>238</v>
      </c>
      <c r="AE37" s="625"/>
      <c r="AF37" s="625"/>
      <c r="AG37" s="625"/>
      <c r="AH37" s="625"/>
      <c r="AI37" s="625"/>
      <c r="AJ37" s="625"/>
      <c r="AK37" s="625"/>
      <c r="AL37" s="626" t="s">
        <v>172</v>
      </c>
      <c r="AM37" s="627"/>
      <c r="AN37" s="627"/>
      <c r="AO37" s="628"/>
      <c r="AQ37" s="698" t="s">
        <v>329</v>
      </c>
      <c r="AR37" s="699"/>
      <c r="AS37" s="699"/>
      <c r="AT37" s="699"/>
      <c r="AU37" s="699"/>
      <c r="AV37" s="699"/>
      <c r="AW37" s="699"/>
      <c r="AX37" s="699"/>
      <c r="AY37" s="700"/>
      <c r="AZ37" s="621">
        <v>59648</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4393</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4258</v>
      </c>
      <c r="CS37" s="657"/>
      <c r="CT37" s="657"/>
      <c r="CU37" s="657"/>
      <c r="CV37" s="657"/>
      <c r="CW37" s="657"/>
      <c r="CX37" s="657"/>
      <c r="CY37" s="658"/>
      <c r="CZ37" s="626">
        <v>0</v>
      </c>
      <c r="DA37" s="655"/>
      <c r="DB37" s="655"/>
      <c r="DC37" s="659"/>
      <c r="DD37" s="630">
        <v>4258</v>
      </c>
      <c r="DE37" s="657"/>
      <c r="DF37" s="657"/>
      <c r="DG37" s="657"/>
      <c r="DH37" s="657"/>
      <c r="DI37" s="657"/>
      <c r="DJ37" s="657"/>
      <c r="DK37" s="658"/>
      <c r="DL37" s="630">
        <v>4258</v>
      </c>
      <c r="DM37" s="657"/>
      <c r="DN37" s="657"/>
      <c r="DO37" s="657"/>
      <c r="DP37" s="657"/>
      <c r="DQ37" s="657"/>
      <c r="DR37" s="657"/>
      <c r="DS37" s="657"/>
      <c r="DT37" s="657"/>
      <c r="DU37" s="657"/>
      <c r="DV37" s="658"/>
      <c r="DW37" s="626">
        <v>0</v>
      </c>
      <c r="DX37" s="655"/>
      <c r="DY37" s="655"/>
      <c r="DZ37" s="655"/>
      <c r="EA37" s="655"/>
      <c r="EB37" s="655"/>
      <c r="EC37" s="656"/>
    </row>
    <row r="38" spans="2:133" ht="11.25" customHeight="1" x14ac:dyDescent="0.15">
      <c r="B38" s="666" t="s">
        <v>332</v>
      </c>
      <c r="C38" s="667"/>
      <c r="D38" s="667"/>
      <c r="E38" s="667"/>
      <c r="F38" s="667"/>
      <c r="G38" s="667"/>
      <c r="H38" s="667"/>
      <c r="I38" s="667"/>
      <c r="J38" s="667"/>
      <c r="K38" s="667"/>
      <c r="L38" s="667"/>
      <c r="M38" s="667"/>
      <c r="N38" s="667"/>
      <c r="O38" s="667"/>
      <c r="P38" s="667"/>
      <c r="Q38" s="668"/>
      <c r="R38" s="701">
        <v>15340238</v>
      </c>
      <c r="S38" s="702"/>
      <c r="T38" s="702"/>
      <c r="U38" s="702"/>
      <c r="V38" s="702"/>
      <c r="W38" s="702"/>
      <c r="X38" s="702"/>
      <c r="Y38" s="703"/>
      <c r="Z38" s="704">
        <v>100</v>
      </c>
      <c r="AA38" s="704"/>
      <c r="AB38" s="704"/>
      <c r="AC38" s="704"/>
      <c r="AD38" s="705">
        <v>9162448</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10817</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6709</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1418583</v>
      </c>
      <c r="CS38" s="622"/>
      <c r="CT38" s="622"/>
      <c r="CU38" s="622"/>
      <c r="CV38" s="622"/>
      <c r="CW38" s="622"/>
      <c r="CX38" s="622"/>
      <c r="CY38" s="623"/>
      <c r="CZ38" s="626">
        <v>9.4</v>
      </c>
      <c r="DA38" s="655"/>
      <c r="DB38" s="655"/>
      <c r="DC38" s="659"/>
      <c r="DD38" s="630">
        <v>1199952</v>
      </c>
      <c r="DE38" s="622"/>
      <c r="DF38" s="622"/>
      <c r="DG38" s="622"/>
      <c r="DH38" s="622"/>
      <c r="DI38" s="622"/>
      <c r="DJ38" s="622"/>
      <c r="DK38" s="623"/>
      <c r="DL38" s="630">
        <v>1086015</v>
      </c>
      <c r="DM38" s="622"/>
      <c r="DN38" s="622"/>
      <c r="DO38" s="622"/>
      <c r="DP38" s="622"/>
      <c r="DQ38" s="622"/>
      <c r="DR38" s="622"/>
      <c r="DS38" s="622"/>
      <c r="DT38" s="622"/>
      <c r="DU38" s="622"/>
      <c r="DV38" s="623"/>
      <c r="DW38" s="626">
        <v>11.3</v>
      </c>
      <c r="DX38" s="655"/>
      <c r="DY38" s="655"/>
      <c r="DZ38" s="655"/>
      <c r="EA38" s="655"/>
      <c r="EB38" s="655"/>
      <c r="EC38" s="656"/>
    </row>
    <row r="39" spans="2:133" ht="11.25" customHeight="1" x14ac:dyDescent="0.15">
      <c r="AQ39" s="698" t="s">
        <v>336</v>
      </c>
      <c r="AR39" s="699"/>
      <c r="AS39" s="699"/>
      <c r="AT39" s="699"/>
      <c r="AU39" s="699"/>
      <c r="AV39" s="699"/>
      <c r="AW39" s="699"/>
      <c r="AX39" s="699"/>
      <c r="AY39" s="700"/>
      <c r="AZ39" s="621">
        <v>5740</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90</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295190</v>
      </c>
      <c r="CS39" s="657"/>
      <c r="CT39" s="657"/>
      <c r="CU39" s="657"/>
      <c r="CV39" s="657"/>
      <c r="CW39" s="657"/>
      <c r="CX39" s="657"/>
      <c r="CY39" s="658"/>
      <c r="CZ39" s="626">
        <v>1.9</v>
      </c>
      <c r="DA39" s="655"/>
      <c r="DB39" s="655"/>
      <c r="DC39" s="659"/>
      <c r="DD39" s="630">
        <v>212034</v>
      </c>
      <c r="DE39" s="657"/>
      <c r="DF39" s="657"/>
      <c r="DG39" s="657"/>
      <c r="DH39" s="657"/>
      <c r="DI39" s="657"/>
      <c r="DJ39" s="657"/>
      <c r="DK39" s="658"/>
      <c r="DL39" s="630" t="s">
        <v>238</v>
      </c>
      <c r="DM39" s="657"/>
      <c r="DN39" s="657"/>
      <c r="DO39" s="657"/>
      <c r="DP39" s="657"/>
      <c r="DQ39" s="657"/>
      <c r="DR39" s="657"/>
      <c r="DS39" s="657"/>
      <c r="DT39" s="657"/>
      <c r="DU39" s="657"/>
      <c r="DV39" s="658"/>
      <c r="DW39" s="626" t="s">
        <v>123</v>
      </c>
      <c r="DX39" s="655"/>
      <c r="DY39" s="655"/>
      <c r="DZ39" s="655"/>
      <c r="EA39" s="655"/>
      <c r="EB39" s="655"/>
      <c r="EC39" s="656"/>
    </row>
    <row r="40" spans="2:133" ht="11.25" customHeight="1" x14ac:dyDescent="0.15">
      <c r="AQ40" s="698" t="s">
        <v>340</v>
      </c>
      <c r="AR40" s="699"/>
      <c r="AS40" s="699"/>
      <c r="AT40" s="699"/>
      <c r="AU40" s="699"/>
      <c r="AV40" s="699"/>
      <c r="AW40" s="699"/>
      <c r="AX40" s="699"/>
      <c r="AY40" s="700"/>
      <c r="AZ40" s="621">
        <v>244672</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124</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140000</v>
      </c>
      <c r="CS40" s="622"/>
      <c r="CT40" s="622"/>
      <c r="CU40" s="622"/>
      <c r="CV40" s="622"/>
      <c r="CW40" s="622"/>
      <c r="CX40" s="622"/>
      <c r="CY40" s="623"/>
      <c r="CZ40" s="626">
        <v>0.9</v>
      </c>
      <c r="DA40" s="655"/>
      <c r="DB40" s="655"/>
      <c r="DC40" s="659"/>
      <c r="DD40" s="630" t="s">
        <v>123</v>
      </c>
      <c r="DE40" s="622"/>
      <c r="DF40" s="622"/>
      <c r="DG40" s="622"/>
      <c r="DH40" s="622"/>
      <c r="DI40" s="622"/>
      <c r="DJ40" s="622"/>
      <c r="DK40" s="623"/>
      <c r="DL40" s="630" t="s">
        <v>238</v>
      </c>
      <c r="DM40" s="622"/>
      <c r="DN40" s="622"/>
      <c r="DO40" s="622"/>
      <c r="DP40" s="622"/>
      <c r="DQ40" s="622"/>
      <c r="DR40" s="622"/>
      <c r="DS40" s="622"/>
      <c r="DT40" s="622"/>
      <c r="DU40" s="622"/>
      <c r="DV40" s="623"/>
      <c r="DW40" s="626" t="s">
        <v>172</v>
      </c>
      <c r="DX40" s="655"/>
      <c r="DY40" s="655"/>
      <c r="DZ40" s="655"/>
      <c r="EA40" s="655"/>
      <c r="EB40" s="655"/>
      <c r="EC40" s="656"/>
    </row>
    <row r="41" spans="2:133" ht="11.25" customHeight="1" x14ac:dyDescent="0.15">
      <c r="AQ41" s="708" t="s">
        <v>343</v>
      </c>
      <c r="AR41" s="709"/>
      <c r="AS41" s="709"/>
      <c r="AT41" s="709"/>
      <c r="AU41" s="709"/>
      <c r="AV41" s="709"/>
      <c r="AW41" s="709"/>
      <c r="AX41" s="709"/>
      <c r="AY41" s="710"/>
      <c r="AZ41" s="701">
        <v>1108523</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420</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238</v>
      </c>
      <c r="DA41" s="655"/>
      <c r="DB41" s="655"/>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2699903</v>
      </c>
      <c r="CS42" s="622"/>
      <c r="CT42" s="622"/>
      <c r="CU42" s="622"/>
      <c r="CV42" s="622"/>
      <c r="CW42" s="622"/>
      <c r="CX42" s="622"/>
      <c r="CY42" s="623"/>
      <c r="CZ42" s="626">
        <v>17.8</v>
      </c>
      <c r="DA42" s="627"/>
      <c r="DB42" s="627"/>
      <c r="DC42" s="722"/>
      <c r="DD42" s="630">
        <v>843874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35594</v>
      </c>
      <c r="CS43" s="657"/>
      <c r="CT43" s="657"/>
      <c r="CU43" s="657"/>
      <c r="CV43" s="657"/>
      <c r="CW43" s="657"/>
      <c r="CX43" s="657"/>
      <c r="CY43" s="658"/>
      <c r="CZ43" s="626">
        <v>0.2</v>
      </c>
      <c r="DA43" s="655"/>
      <c r="DB43" s="655"/>
      <c r="DC43" s="659"/>
      <c r="DD43" s="630">
        <v>34174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302</v>
      </c>
      <c r="CE44" s="734"/>
      <c r="CF44" s="618" t="s">
        <v>351</v>
      </c>
      <c r="CG44" s="619"/>
      <c r="CH44" s="619"/>
      <c r="CI44" s="619"/>
      <c r="CJ44" s="619"/>
      <c r="CK44" s="619"/>
      <c r="CL44" s="619"/>
      <c r="CM44" s="619"/>
      <c r="CN44" s="619"/>
      <c r="CO44" s="619"/>
      <c r="CP44" s="619"/>
      <c r="CQ44" s="620"/>
      <c r="CR44" s="621">
        <v>2681329</v>
      </c>
      <c r="CS44" s="622"/>
      <c r="CT44" s="622"/>
      <c r="CU44" s="622"/>
      <c r="CV44" s="622"/>
      <c r="CW44" s="622"/>
      <c r="CX44" s="622"/>
      <c r="CY44" s="623"/>
      <c r="CZ44" s="626">
        <v>17.7</v>
      </c>
      <c r="DA44" s="627"/>
      <c r="DB44" s="627"/>
      <c r="DC44" s="722"/>
      <c r="DD44" s="630">
        <v>838116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342140</v>
      </c>
      <c r="CS45" s="657"/>
      <c r="CT45" s="657"/>
      <c r="CU45" s="657"/>
      <c r="CV45" s="657"/>
      <c r="CW45" s="657"/>
      <c r="CX45" s="657"/>
      <c r="CY45" s="658"/>
      <c r="CZ45" s="626">
        <v>2.2999999999999998</v>
      </c>
      <c r="DA45" s="655"/>
      <c r="DB45" s="655"/>
      <c r="DC45" s="659"/>
      <c r="DD45" s="630">
        <v>100402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2229417</v>
      </c>
      <c r="CS46" s="622"/>
      <c r="CT46" s="622"/>
      <c r="CU46" s="622"/>
      <c r="CV46" s="622"/>
      <c r="CW46" s="622"/>
      <c r="CX46" s="622"/>
      <c r="CY46" s="623"/>
      <c r="CZ46" s="626">
        <v>14.7</v>
      </c>
      <c r="DA46" s="627"/>
      <c r="DB46" s="627"/>
      <c r="DC46" s="722"/>
      <c r="DD46" s="630">
        <v>709242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v>18574</v>
      </c>
      <c r="CS47" s="657"/>
      <c r="CT47" s="657"/>
      <c r="CU47" s="657"/>
      <c r="CV47" s="657"/>
      <c r="CW47" s="657"/>
      <c r="CX47" s="657"/>
      <c r="CY47" s="658"/>
      <c r="CZ47" s="626">
        <v>0.1</v>
      </c>
      <c r="DA47" s="655"/>
      <c r="DB47" s="655"/>
      <c r="DC47" s="659"/>
      <c r="DD47" s="630">
        <v>5758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172</v>
      </c>
      <c r="CS48" s="622"/>
      <c r="CT48" s="622"/>
      <c r="CU48" s="622"/>
      <c r="CV48" s="622"/>
      <c r="CW48" s="622"/>
      <c r="CX48" s="622"/>
      <c r="CY48" s="623"/>
      <c r="CZ48" s="626" t="s">
        <v>172</v>
      </c>
      <c r="DA48" s="627"/>
      <c r="DB48" s="627"/>
      <c r="DC48" s="722"/>
      <c r="DD48" s="630" t="s">
        <v>172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15156337</v>
      </c>
      <c r="CS49" s="691"/>
      <c r="CT49" s="691"/>
      <c r="CU49" s="691"/>
      <c r="CV49" s="691"/>
      <c r="CW49" s="691"/>
      <c r="CX49" s="691"/>
      <c r="CY49" s="723"/>
      <c r="CZ49" s="706">
        <v>100</v>
      </c>
      <c r="DA49" s="724"/>
      <c r="DB49" s="724"/>
      <c r="DC49" s="725"/>
      <c r="DD49" s="726">
        <v>10586012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jKH3iwSujW4HL4ms6peU6iOm72lbE9G3KsB+/G5/vxZh9QO8fQHFOMuAFt7G2GhsH1GZniMYhgg4sVIhJlBYFA==" saltValue="rQvrtOfVDZu4PLRRIPVj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70" zoomScaleSheetLayoutView="70" workbookViewId="0">
      <selection activeCell="BE18" sqref="BE1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15340</v>
      </c>
      <c r="R7" s="757"/>
      <c r="S7" s="757"/>
      <c r="T7" s="757"/>
      <c r="U7" s="757"/>
      <c r="V7" s="757">
        <v>15156</v>
      </c>
      <c r="W7" s="757"/>
      <c r="X7" s="757"/>
      <c r="Y7" s="757"/>
      <c r="Z7" s="757"/>
      <c r="AA7" s="757">
        <v>184</v>
      </c>
      <c r="AB7" s="757"/>
      <c r="AC7" s="757"/>
      <c r="AD7" s="757"/>
      <c r="AE7" s="758"/>
      <c r="AF7" s="759">
        <v>118</v>
      </c>
      <c r="AG7" s="760"/>
      <c r="AH7" s="760"/>
      <c r="AI7" s="760"/>
      <c r="AJ7" s="761"/>
      <c r="AK7" s="796">
        <v>3</v>
      </c>
      <c r="AL7" s="797"/>
      <c r="AM7" s="797"/>
      <c r="AN7" s="797"/>
      <c r="AO7" s="797"/>
      <c r="AP7" s="797">
        <v>18280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601</v>
      </c>
      <c r="BS7" s="800" t="s">
        <v>602</v>
      </c>
      <c r="BT7" s="801"/>
      <c r="BU7" s="801"/>
      <c r="BV7" s="801"/>
      <c r="BW7" s="801"/>
      <c r="BX7" s="801"/>
      <c r="BY7" s="801"/>
      <c r="BZ7" s="801"/>
      <c r="CA7" s="801"/>
      <c r="CB7" s="801"/>
      <c r="CC7" s="801"/>
      <c r="CD7" s="801"/>
      <c r="CE7" s="801"/>
      <c r="CF7" s="801"/>
      <c r="CG7" s="802"/>
      <c r="CH7" s="793">
        <v>0</v>
      </c>
      <c r="CI7" s="794"/>
      <c r="CJ7" s="794"/>
      <c r="CK7" s="794"/>
      <c r="CL7" s="795"/>
      <c r="CM7" s="793">
        <v>19</v>
      </c>
      <c r="CN7" s="794"/>
      <c r="CO7" s="794"/>
      <c r="CP7" s="794"/>
      <c r="CQ7" s="795"/>
      <c r="CR7" s="793">
        <v>5</v>
      </c>
      <c r="CS7" s="794"/>
      <c r="CT7" s="794"/>
      <c r="CU7" s="794"/>
      <c r="CV7" s="795"/>
      <c r="CW7" s="793" t="s">
        <v>605</v>
      </c>
      <c r="CX7" s="794"/>
      <c r="CY7" s="794"/>
      <c r="CZ7" s="794"/>
      <c r="DA7" s="795"/>
      <c r="DB7" s="793">
        <v>110</v>
      </c>
      <c r="DC7" s="794"/>
      <c r="DD7" s="794"/>
      <c r="DE7" s="794"/>
      <c r="DF7" s="795"/>
      <c r="DG7" s="793" t="s">
        <v>605</v>
      </c>
      <c r="DH7" s="794"/>
      <c r="DI7" s="794"/>
      <c r="DJ7" s="794"/>
      <c r="DK7" s="795"/>
      <c r="DL7" s="793" t="s">
        <v>605</v>
      </c>
      <c r="DM7" s="794"/>
      <c r="DN7" s="794"/>
      <c r="DO7" s="794"/>
      <c r="DP7" s="795"/>
      <c r="DQ7" s="793" t="s">
        <v>605</v>
      </c>
      <c r="DR7" s="794"/>
      <c r="DS7" s="794"/>
      <c r="DT7" s="794"/>
      <c r="DU7" s="795"/>
      <c r="DV7" s="774"/>
      <c r="DW7" s="775"/>
      <c r="DX7" s="775"/>
      <c r="DY7" s="775"/>
      <c r="DZ7" s="776"/>
      <c r="EA7" s="234"/>
    </row>
    <row r="8" spans="1:131" s="235" customFormat="1" ht="26.25" customHeight="1" x14ac:dyDescent="0.15">
      <c r="A8" s="241">
        <v>2</v>
      </c>
      <c r="B8" s="777" t="s">
        <v>380</v>
      </c>
      <c r="C8" s="778"/>
      <c r="D8" s="778"/>
      <c r="E8" s="778"/>
      <c r="F8" s="778"/>
      <c r="G8" s="778"/>
      <c r="H8" s="778"/>
      <c r="I8" s="778"/>
      <c r="J8" s="778"/>
      <c r="K8" s="778"/>
      <c r="L8" s="778"/>
      <c r="M8" s="778"/>
      <c r="N8" s="778"/>
      <c r="O8" s="778"/>
      <c r="P8" s="779"/>
      <c r="Q8" s="780">
        <v>20</v>
      </c>
      <c r="R8" s="781"/>
      <c r="S8" s="781"/>
      <c r="T8" s="781"/>
      <c r="U8" s="781"/>
      <c r="V8" s="781">
        <v>20</v>
      </c>
      <c r="W8" s="781"/>
      <c r="X8" s="781"/>
      <c r="Y8" s="781"/>
      <c r="Z8" s="781"/>
      <c r="AA8" s="781">
        <v>0</v>
      </c>
      <c r="AB8" s="781"/>
      <c r="AC8" s="781"/>
      <c r="AD8" s="781"/>
      <c r="AE8" s="782"/>
      <c r="AF8" s="783">
        <v>0</v>
      </c>
      <c r="AG8" s="784"/>
      <c r="AH8" s="784"/>
      <c r="AI8" s="784"/>
      <c r="AJ8" s="785"/>
      <c r="AK8" s="786" t="s">
        <v>592</v>
      </c>
      <c r="AL8" s="787"/>
      <c r="AM8" s="787"/>
      <c r="AN8" s="787"/>
      <c r="AO8" s="787"/>
      <c r="AP8" s="787">
        <v>33</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603</v>
      </c>
      <c r="BT8" s="791"/>
      <c r="BU8" s="791"/>
      <c r="BV8" s="791"/>
      <c r="BW8" s="791"/>
      <c r="BX8" s="791"/>
      <c r="BY8" s="791"/>
      <c r="BZ8" s="791"/>
      <c r="CA8" s="791"/>
      <c r="CB8" s="791"/>
      <c r="CC8" s="791"/>
      <c r="CD8" s="791"/>
      <c r="CE8" s="791"/>
      <c r="CF8" s="791"/>
      <c r="CG8" s="792"/>
      <c r="CH8" s="803">
        <v>0</v>
      </c>
      <c r="CI8" s="804"/>
      <c r="CJ8" s="804"/>
      <c r="CK8" s="804"/>
      <c r="CL8" s="805"/>
      <c r="CM8" s="803">
        <v>56</v>
      </c>
      <c r="CN8" s="804"/>
      <c r="CO8" s="804"/>
      <c r="CP8" s="804"/>
      <c r="CQ8" s="805"/>
      <c r="CR8" s="803">
        <v>18</v>
      </c>
      <c r="CS8" s="804"/>
      <c r="CT8" s="804"/>
      <c r="CU8" s="804"/>
      <c r="CV8" s="805"/>
      <c r="CW8" s="803" t="s">
        <v>605</v>
      </c>
      <c r="CX8" s="804"/>
      <c r="CY8" s="804"/>
      <c r="CZ8" s="804"/>
      <c r="DA8" s="805"/>
      <c r="DB8" s="803" t="s">
        <v>605</v>
      </c>
      <c r="DC8" s="804"/>
      <c r="DD8" s="804"/>
      <c r="DE8" s="804"/>
      <c r="DF8" s="805"/>
      <c r="DG8" s="803" t="s">
        <v>605</v>
      </c>
      <c r="DH8" s="804"/>
      <c r="DI8" s="804"/>
      <c r="DJ8" s="804"/>
      <c r="DK8" s="805"/>
      <c r="DL8" s="803" t="s">
        <v>606</v>
      </c>
      <c r="DM8" s="804"/>
      <c r="DN8" s="804"/>
      <c r="DO8" s="804"/>
      <c r="DP8" s="805"/>
      <c r="DQ8" s="803" t="s">
        <v>605</v>
      </c>
      <c r="DR8" s="804"/>
      <c r="DS8" s="804"/>
      <c r="DT8" s="804"/>
      <c r="DU8" s="805"/>
      <c r="DV8" s="806"/>
      <c r="DW8" s="807"/>
      <c r="DX8" s="807"/>
      <c r="DY8" s="807"/>
      <c r="DZ8" s="808"/>
      <c r="EA8" s="234"/>
    </row>
    <row r="9" spans="1:131" s="235" customFormat="1" ht="26.25" customHeight="1" x14ac:dyDescent="0.15">
      <c r="A9" s="241">
        <v>3</v>
      </c>
      <c r="B9" s="777" t="s">
        <v>381</v>
      </c>
      <c r="C9" s="778"/>
      <c r="D9" s="778"/>
      <c r="E9" s="778"/>
      <c r="F9" s="778"/>
      <c r="G9" s="778"/>
      <c r="H9" s="778"/>
      <c r="I9" s="778"/>
      <c r="J9" s="778"/>
      <c r="K9" s="778"/>
      <c r="L9" s="778"/>
      <c r="M9" s="778"/>
      <c r="N9" s="778"/>
      <c r="O9" s="778"/>
      <c r="P9" s="779"/>
      <c r="Q9" s="780">
        <v>44</v>
      </c>
      <c r="R9" s="781"/>
      <c r="S9" s="781"/>
      <c r="T9" s="781"/>
      <c r="U9" s="781"/>
      <c r="V9" s="781">
        <v>44</v>
      </c>
      <c r="W9" s="781"/>
      <c r="X9" s="781"/>
      <c r="Y9" s="781"/>
      <c r="Z9" s="781"/>
      <c r="AA9" s="781">
        <v>0</v>
      </c>
      <c r="AB9" s="781"/>
      <c r="AC9" s="781"/>
      <c r="AD9" s="781"/>
      <c r="AE9" s="782"/>
      <c r="AF9" s="783">
        <v>0</v>
      </c>
      <c r="AG9" s="784"/>
      <c r="AH9" s="784"/>
      <c r="AI9" s="784"/>
      <c r="AJ9" s="785"/>
      <c r="AK9" s="786">
        <v>11</v>
      </c>
      <c r="AL9" s="787"/>
      <c r="AM9" s="787"/>
      <c r="AN9" s="787"/>
      <c r="AO9" s="787"/>
      <c r="AP9" s="787" t="s">
        <v>593</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604</v>
      </c>
      <c r="BT9" s="791"/>
      <c r="BU9" s="791"/>
      <c r="BV9" s="791"/>
      <c r="BW9" s="791"/>
      <c r="BX9" s="791"/>
      <c r="BY9" s="791"/>
      <c r="BZ9" s="791"/>
      <c r="CA9" s="791"/>
      <c r="CB9" s="791"/>
      <c r="CC9" s="791"/>
      <c r="CD9" s="791"/>
      <c r="CE9" s="791"/>
      <c r="CF9" s="791"/>
      <c r="CG9" s="792"/>
      <c r="CH9" s="803">
        <v>-2</v>
      </c>
      <c r="CI9" s="804"/>
      <c r="CJ9" s="804"/>
      <c r="CK9" s="804"/>
      <c r="CL9" s="805"/>
      <c r="CM9" s="803">
        <v>277</v>
      </c>
      <c r="CN9" s="804"/>
      <c r="CO9" s="804"/>
      <c r="CP9" s="804"/>
      <c r="CQ9" s="805"/>
      <c r="CR9" s="803">
        <v>264</v>
      </c>
      <c r="CS9" s="804"/>
      <c r="CT9" s="804"/>
      <c r="CU9" s="804"/>
      <c r="CV9" s="805"/>
      <c r="CW9" s="803">
        <v>68</v>
      </c>
      <c r="CX9" s="804"/>
      <c r="CY9" s="804"/>
      <c r="CZ9" s="804"/>
      <c r="DA9" s="805"/>
      <c r="DB9" s="803" t="s">
        <v>605</v>
      </c>
      <c r="DC9" s="804"/>
      <c r="DD9" s="804"/>
      <c r="DE9" s="804"/>
      <c r="DF9" s="805"/>
      <c r="DG9" s="803" t="s">
        <v>605</v>
      </c>
      <c r="DH9" s="804"/>
      <c r="DI9" s="804"/>
      <c r="DJ9" s="804"/>
      <c r="DK9" s="805"/>
      <c r="DL9" s="803" t="s">
        <v>605</v>
      </c>
      <c r="DM9" s="804"/>
      <c r="DN9" s="804"/>
      <c r="DO9" s="804"/>
      <c r="DP9" s="805"/>
      <c r="DQ9" s="803" t="s">
        <v>605</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v>15340</v>
      </c>
      <c r="R23" s="816"/>
      <c r="S23" s="816"/>
      <c r="T23" s="816"/>
      <c r="U23" s="816"/>
      <c r="V23" s="816">
        <v>15156</v>
      </c>
      <c r="W23" s="816"/>
      <c r="X23" s="816"/>
      <c r="Y23" s="816"/>
      <c r="Z23" s="816"/>
      <c r="AA23" s="816">
        <v>184</v>
      </c>
      <c r="AB23" s="816"/>
      <c r="AC23" s="816"/>
      <c r="AD23" s="816"/>
      <c r="AE23" s="817"/>
      <c r="AF23" s="818">
        <v>118</v>
      </c>
      <c r="AG23" s="816"/>
      <c r="AH23" s="816"/>
      <c r="AI23" s="816"/>
      <c r="AJ23" s="819"/>
      <c r="AK23" s="820"/>
      <c r="AL23" s="821"/>
      <c r="AM23" s="821"/>
      <c r="AN23" s="821"/>
      <c r="AO23" s="821"/>
      <c r="AP23" s="816">
        <v>18313</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4348</v>
      </c>
      <c r="R28" s="845"/>
      <c r="S28" s="845"/>
      <c r="T28" s="845"/>
      <c r="U28" s="845"/>
      <c r="V28" s="845">
        <v>4343</v>
      </c>
      <c r="W28" s="845"/>
      <c r="X28" s="845"/>
      <c r="Y28" s="845"/>
      <c r="Z28" s="845"/>
      <c r="AA28" s="845">
        <v>5</v>
      </c>
      <c r="AB28" s="845"/>
      <c r="AC28" s="845"/>
      <c r="AD28" s="845"/>
      <c r="AE28" s="846"/>
      <c r="AF28" s="847">
        <v>5</v>
      </c>
      <c r="AG28" s="845"/>
      <c r="AH28" s="845"/>
      <c r="AI28" s="845"/>
      <c r="AJ28" s="848"/>
      <c r="AK28" s="849">
        <v>349</v>
      </c>
      <c r="AL28" s="840"/>
      <c r="AM28" s="840"/>
      <c r="AN28" s="840"/>
      <c r="AO28" s="840"/>
      <c r="AP28" s="840" t="s">
        <v>592</v>
      </c>
      <c r="AQ28" s="840"/>
      <c r="AR28" s="840"/>
      <c r="AS28" s="840"/>
      <c r="AT28" s="840"/>
      <c r="AU28" s="840" t="s">
        <v>592</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457</v>
      </c>
      <c r="R29" s="781"/>
      <c r="S29" s="781"/>
      <c r="T29" s="781"/>
      <c r="U29" s="781"/>
      <c r="V29" s="781">
        <v>445</v>
      </c>
      <c r="W29" s="781"/>
      <c r="X29" s="781"/>
      <c r="Y29" s="781"/>
      <c r="Z29" s="781"/>
      <c r="AA29" s="781">
        <v>12</v>
      </c>
      <c r="AB29" s="781"/>
      <c r="AC29" s="781"/>
      <c r="AD29" s="781"/>
      <c r="AE29" s="782"/>
      <c r="AF29" s="783">
        <v>12</v>
      </c>
      <c r="AG29" s="784"/>
      <c r="AH29" s="784"/>
      <c r="AI29" s="784"/>
      <c r="AJ29" s="785"/>
      <c r="AK29" s="852">
        <v>104</v>
      </c>
      <c r="AL29" s="853"/>
      <c r="AM29" s="853"/>
      <c r="AN29" s="853"/>
      <c r="AO29" s="853"/>
      <c r="AP29" s="853" t="s">
        <v>592</v>
      </c>
      <c r="AQ29" s="853"/>
      <c r="AR29" s="853"/>
      <c r="AS29" s="853"/>
      <c r="AT29" s="853"/>
      <c r="AU29" s="853" t="s">
        <v>592</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3589</v>
      </c>
      <c r="R30" s="781"/>
      <c r="S30" s="781"/>
      <c r="T30" s="781"/>
      <c r="U30" s="781"/>
      <c r="V30" s="781">
        <v>3520</v>
      </c>
      <c r="W30" s="781"/>
      <c r="X30" s="781"/>
      <c r="Y30" s="781"/>
      <c r="Z30" s="781"/>
      <c r="AA30" s="781">
        <v>69</v>
      </c>
      <c r="AB30" s="781"/>
      <c r="AC30" s="781"/>
      <c r="AD30" s="781"/>
      <c r="AE30" s="782"/>
      <c r="AF30" s="783">
        <v>69</v>
      </c>
      <c r="AG30" s="784"/>
      <c r="AH30" s="784"/>
      <c r="AI30" s="784"/>
      <c r="AJ30" s="785"/>
      <c r="AK30" s="852">
        <v>501</v>
      </c>
      <c r="AL30" s="853"/>
      <c r="AM30" s="853"/>
      <c r="AN30" s="853"/>
      <c r="AO30" s="853"/>
      <c r="AP30" s="853" t="s">
        <v>592</v>
      </c>
      <c r="AQ30" s="853"/>
      <c r="AR30" s="853"/>
      <c r="AS30" s="853"/>
      <c r="AT30" s="853"/>
      <c r="AU30" s="853" t="s">
        <v>600</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399</v>
      </c>
      <c r="C31" s="778"/>
      <c r="D31" s="778"/>
      <c r="E31" s="778"/>
      <c r="F31" s="778"/>
      <c r="G31" s="778"/>
      <c r="H31" s="778"/>
      <c r="I31" s="778"/>
      <c r="J31" s="778"/>
      <c r="K31" s="778"/>
      <c r="L31" s="778"/>
      <c r="M31" s="778"/>
      <c r="N31" s="778"/>
      <c r="O31" s="778"/>
      <c r="P31" s="779"/>
      <c r="Q31" s="780">
        <v>10</v>
      </c>
      <c r="R31" s="781"/>
      <c r="S31" s="781"/>
      <c r="T31" s="781"/>
      <c r="U31" s="781"/>
      <c r="V31" s="781">
        <v>10</v>
      </c>
      <c r="W31" s="781"/>
      <c r="X31" s="781"/>
      <c r="Y31" s="781"/>
      <c r="Z31" s="781"/>
      <c r="AA31" s="781">
        <v>0</v>
      </c>
      <c r="AB31" s="781"/>
      <c r="AC31" s="781"/>
      <c r="AD31" s="781"/>
      <c r="AE31" s="782"/>
      <c r="AF31" s="783">
        <v>0</v>
      </c>
      <c r="AG31" s="784"/>
      <c r="AH31" s="784"/>
      <c r="AI31" s="784"/>
      <c r="AJ31" s="785"/>
      <c r="AK31" s="852">
        <v>6</v>
      </c>
      <c r="AL31" s="853"/>
      <c r="AM31" s="853"/>
      <c r="AN31" s="853"/>
      <c r="AO31" s="853"/>
      <c r="AP31" s="853" t="s">
        <v>592</v>
      </c>
      <c r="AQ31" s="853"/>
      <c r="AR31" s="853"/>
      <c r="AS31" s="853"/>
      <c r="AT31" s="853"/>
      <c r="AU31" s="853" t="s">
        <v>592</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400</v>
      </c>
      <c r="C32" s="778"/>
      <c r="D32" s="778"/>
      <c r="E32" s="778"/>
      <c r="F32" s="778"/>
      <c r="G32" s="778"/>
      <c r="H32" s="778"/>
      <c r="I32" s="778"/>
      <c r="J32" s="778"/>
      <c r="K32" s="778"/>
      <c r="L32" s="778"/>
      <c r="M32" s="778"/>
      <c r="N32" s="778"/>
      <c r="O32" s="778"/>
      <c r="P32" s="779"/>
      <c r="Q32" s="780">
        <v>1063</v>
      </c>
      <c r="R32" s="781"/>
      <c r="S32" s="781"/>
      <c r="T32" s="781"/>
      <c r="U32" s="781"/>
      <c r="V32" s="781">
        <v>1063</v>
      </c>
      <c r="W32" s="781"/>
      <c r="X32" s="781"/>
      <c r="Y32" s="781"/>
      <c r="Z32" s="781"/>
      <c r="AA32" s="781">
        <v>0</v>
      </c>
      <c r="AB32" s="781"/>
      <c r="AC32" s="781"/>
      <c r="AD32" s="781"/>
      <c r="AE32" s="782"/>
      <c r="AF32" s="783">
        <v>187</v>
      </c>
      <c r="AG32" s="784"/>
      <c r="AH32" s="784"/>
      <c r="AI32" s="784"/>
      <c r="AJ32" s="785"/>
      <c r="AK32" s="852">
        <v>631</v>
      </c>
      <c r="AL32" s="853"/>
      <c r="AM32" s="853"/>
      <c r="AN32" s="853"/>
      <c r="AO32" s="853"/>
      <c r="AP32" s="853">
        <v>5042</v>
      </c>
      <c r="AQ32" s="853"/>
      <c r="AR32" s="853"/>
      <c r="AS32" s="853"/>
      <c r="AT32" s="853"/>
      <c r="AU32" s="853">
        <v>4306</v>
      </c>
      <c r="AV32" s="853"/>
      <c r="AW32" s="853"/>
      <c r="AX32" s="853"/>
      <c r="AY32" s="853"/>
      <c r="AZ32" s="854" t="s">
        <v>592</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402</v>
      </c>
      <c r="C33" s="778"/>
      <c r="D33" s="778"/>
      <c r="E33" s="778"/>
      <c r="F33" s="778"/>
      <c r="G33" s="778"/>
      <c r="H33" s="778"/>
      <c r="I33" s="778"/>
      <c r="J33" s="778"/>
      <c r="K33" s="778"/>
      <c r="L33" s="778"/>
      <c r="M33" s="778"/>
      <c r="N33" s="778"/>
      <c r="O33" s="778"/>
      <c r="P33" s="779"/>
      <c r="Q33" s="780">
        <v>811</v>
      </c>
      <c r="R33" s="781"/>
      <c r="S33" s="781"/>
      <c r="T33" s="781"/>
      <c r="U33" s="781"/>
      <c r="V33" s="781">
        <v>613</v>
      </c>
      <c r="W33" s="781"/>
      <c r="X33" s="781"/>
      <c r="Y33" s="781"/>
      <c r="Z33" s="781"/>
      <c r="AA33" s="781">
        <v>198</v>
      </c>
      <c r="AB33" s="781"/>
      <c r="AC33" s="781"/>
      <c r="AD33" s="781"/>
      <c r="AE33" s="782"/>
      <c r="AF33" s="783">
        <v>1321</v>
      </c>
      <c r="AG33" s="784"/>
      <c r="AH33" s="784"/>
      <c r="AI33" s="784"/>
      <c r="AJ33" s="785"/>
      <c r="AK33" s="852" t="s">
        <v>594</v>
      </c>
      <c r="AL33" s="853"/>
      <c r="AM33" s="853"/>
      <c r="AN33" s="853"/>
      <c r="AO33" s="853"/>
      <c r="AP33" s="853">
        <v>1265</v>
      </c>
      <c r="AQ33" s="853"/>
      <c r="AR33" s="853"/>
      <c r="AS33" s="853"/>
      <c r="AT33" s="853"/>
      <c r="AU33" s="853">
        <v>67</v>
      </c>
      <c r="AV33" s="853"/>
      <c r="AW33" s="853"/>
      <c r="AX33" s="853"/>
      <c r="AY33" s="853"/>
      <c r="AZ33" s="854" t="s">
        <v>592</v>
      </c>
      <c r="BA33" s="854"/>
      <c r="BB33" s="854"/>
      <c r="BC33" s="854"/>
      <c r="BD33" s="854"/>
      <c r="BE33" s="850" t="s">
        <v>403</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404</v>
      </c>
      <c r="C34" s="778"/>
      <c r="D34" s="778"/>
      <c r="E34" s="778"/>
      <c r="F34" s="778"/>
      <c r="G34" s="778"/>
      <c r="H34" s="778"/>
      <c r="I34" s="778"/>
      <c r="J34" s="778"/>
      <c r="K34" s="778"/>
      <c r="L34" s="778"/>
      <c r="M34" s="778"/>
      <c r="N34" s="778"/>
      <c r="O34" s="778"/>
      <c r="P34" s="779"/>
      <c r="Q34" s="780">
        <v>62</v>
      </c>
      <c r="R34" s="781"/>
      <c r="S34" s="781"/>
      <c r="T34" s="781"/>
      <c r="U34" s="781"/>
      <c r="V34" s="781">
        <v>62</v>
      </c>
      <c r="W34" s="781"/>
      <c r="X34" s="781"/>
      <c r="Y34" s="781"/>
      <c r="Z34" s="781"/>
      <c r="AA34" s="781">
        <v>0</v>
      </c>
      <c r="AB34" s="781"/>
      <c r="AC34" s="781"/>
      <c r="AD34" s="781"/>
      <c r="AE34" s="782"/>
      <c r="AF34" s="783">
        <v>0</v>
      </c>
      <c r="AG34" s="784"/>
      <c r="AH34" s="784"/>
      <c r="AI34" s="784"/>
      <c r="AJ34" s="785"/>
      <c r="AK34" s="852">
        <v>60</v>
      </c>
      <c r="AL34" s="853"/>
      <c r="AM34" s="853"/>
      <c r="AN34" s="853"/>
      <c r="AO34" s="853"/>
      <c r="AP34" s="853" t="s">
        <v>592</v>
      </c>
      <c r="AQ34" s="853"/>
      <c r="AR34" s="853"/>
      <c r="AS34" s="853"/>
      <c r="AT34" s="853"/>
      <c r="AU34" s="853" t="s">
        <v>592</v>
      </c>
      <c r="AV34" s="853"/>
      <c r="AW34" s="853"/>
      <c r="AX34" s="853"/>
      <c r="AY34" s="853"/>
      <c r="AZ34" s="854" t="s">
        <v>592</v>
      </c>
      <c r="BA34" s="854"/>
      <c r="BB34" s="854"/>
      <c r="BC34" s="854"/>
      <c r="BD34" s="854"/>
      <c r="BE34" s="850" t="s">
        <v>405</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406</v>
      </c>
      <c r="C35" s="778"/>
      <c r="D35" s="778"/>
      <c r="E35" s="778"/>
      <c r="F35" s="778"/>
      <c r="G35" s="778"/>
      <c r="H35" s="778"/>
      <c r="I35" s="778"/>
      <c r="J35" s="778"/>
      <c r="K35" s="778"/>
      <c r="L35" s="778"/>
      <c r="M35" s="778"/>
      <c r="N35" s="778"/>
      <c r="O35" s="778"/>
      <c r="P35" s="779"/>
      <c r="Q35" s="780">
        <v>4</v>
      </c>
      <c r="R35" s="781"/>
      <c r="S35" s="781"/>
      <c r="T35" s="781"/>
      <c r="U35" s="781"/>
      <c r="V35" s="781">
        <v>1</v>
      </c>
      <c r="W35" s="781"/>
      <c r="X35" s="781"/>
      <c r="Y35" s="781"/>
      <c r="Z35" s="781"/>
      <c r="AA35" s="781">
        <v>3</v>
      </c>
      <c r="AB35" s="781"/>
      <c r="AC35" s="781"/>
      <c r="AD35" s="781"/>
      <c r="AE35" s="782"/>
      <c r="AF35" s="783">
        <v>3</v>
      </c>
      <c r="AG35" s="784"/>
      <c r="AH35" s="784"/>
      <c r="AI35" s="784"/>
      <c r="AJ35" s="785"/>
      <c r="AK35" s="852" t="s">
        <v>592</v>
      </c>
      <c r="AL35" s="853"/>
      <c r="AM35" s="853"/>
      <c r="AN35" s="853"/>
      <c r="AO35" s="853"/>
      <c r="AP35" s="853" t="s">
        <v>592</v>
      </c>
      <c r="AQ35" s="853"/>
      <c r="AR35" s="853"/>
      <c r="AS35" s="853"/>
      <c r="AT35" s="853"/>
      <c r="AU35" s="853" t="s">
        <v>595</v>
      </c>
      <c r="AV35" s="853"/>
      <c r="AW35" s="853"/>
      <c r="AX35" s="853"/>
      <c r="AY35" s="853"/>
      <c r="AZ35" s="854" t="s">
        <v>592</v>
      </c>
      <c r="BA35" s="854"/>
      <c r="BB35" s="854"/>
      <c r="BC35" s="854"/>
      <c r="BD35" s="854"/>
      <c r="BE35" s="850" t="s">
        <v>405</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407</v>
      </c>
      <c r="C36" s="778"/>
      <c r="D36" s="778"/>
      <c r="E36" s="778"/>
      <c r="F36" s="778"/>
      <c r="G36" s="778"/>
      <c r="H36" s="778"/>
      <c r="I36" s="778"/>
      <c r="J36" s="778"/>
      <c r="K36" s="778"/>
      <c r="L36" s="778"/>
      <c r="M36" s="778"/>
      <c r="N36" s="778"/>
      <c r="O36" s="778"/>
      <c r="P36" s="779"/>
      <c r="Q36" s="780">
        <v>22</v>
      </c>
      <c r="R36" s="781"/>
      <c r="S36" s="781"/>
      <c r="T36" s="781"/>
      <c r="U36" s="781"/>
      <c r="V36" s="781">
        <v>22</v>
      </c>
      <c r="W36" s="781"/>
      <c r="X36" s="781"/>
      <c r="Y36" s="781"/>
      <c r="Z36" s="781"/>
      <c r="AA36" s="781">
        <v>0</v>
      </c>
      <c r="AB36" s="781"/>
      <c r="AC36" s="781"/>
      <c r="AD36" s="781"/>
      <c r="AE36" s="782"/>
      <c r="AF36" s="783">
        <v>0</v>
      </c>
      <c r="AG36" s="784"/>
      <c r="AH36" s="784"/>
      <c r="AI36" s="784"/>
      <c r="AJ36" s="785"/>
      <c r="AK36" s="852">
        <v>6</v>
      </c>
      <c r="AL36" s="853"/>
      <c r="AM36" s="853"/>
      <c r="AN36" s="853"/>
      <c r="AO36" s="853"/>
      <c r="AP36" s="853" t="s">
        <v>592</v>
      </c>
      <c r="AQ36" s="853"/>
      <c r="AR36" s="853"/>
      <c r="AS36" s="853"/>
      <c r="AT36" s="853"/>
      <c r="AU36" s="853" t="s">
        <v>596</v>
      </c>
      <c r="AV36" s="853"/>
      <c r="AW36" s="853"/>
      <c r="AX36" s="853"/>
      <c r="AY36" s="853"/>
      <c r="AZ36" s="854" t="s">
        <v>592</v>
      </c>
      <c r="BA36" s="854"/>
      <c r="BB36" s="854"/>
      <c r="BC36" s="854"/>
      <c r="BD36" s="854"/>
      <c r="BE36" s="850" t="s">
        <v>408</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410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1597</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411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413</v>
      </c>
      <c r="B66" s="763"/>
      <c r="C66" s="763"/>
      <c r="D66" s="763"/>
      <c r="E66" s="763"/>
      <c r="F66" s="763"/>
      <c r="G66" s="763"/>
      <c r="H66" s="763"/>
      <c r="I66" s="763"/>
      <c r="J66" s="763"/>
      <c r="K66" s="763"/>
      <c r="L66" s="763"/>
      <c r="M66" s="763"/>
      <c r="N66" s="763"/>
      <c r="O66" s="763"/>
      <c r="P66" s="764"/>
      <c r="Q66" s="739" t="s">
        <v>414</v>
      </c>
      <c r="R66" s="740"/>
      <c r="S66" s="740"/>
      <c r="T66" s="740"/>
      <c r="U66" s="741"/>
      <c r="V66" s="739" t="s">
        <v>415</v>
      </c>
      <c r="W66" s="740"/>
      <c r="X66" s="740"/>
      <c r="Y66" s="740"/>
      <c r="Z66" s="741"/>
      <c r="AA66" s="739" t="s">
        <v>416</v>
      </c>
      <c r="AB66" s="740"/>
      <c r="AC66" s="740"/>
      <c r="AD66" s="740"/>
      <c r="AE66" s="741"/>
      <c r="AF66" s="874" t="s">
        <v>417</v>
      </c>
      <c r="AG66" s="835"/>
      <c r="AH66" s="835"/>
      <c r="AI66" s="835"/>
      <c r="AJ66" s="875"/>
      <c r="AK66" s="739" t="s">
        <v>418</v>
      </c>
      <c r="AL66" s="763"/>
      <c r="AM66" s="763"/>
      <c r="AN66" s="763"/>
      <c r="AO66" s="764"/>
      <c r="AP66" s="739" t="s">
        <v>419</v>
      </c>
      <c r="AQ66" s="740"/>
      <c r="AR66" s="740"/>
      <c r="AS66" s="740"/>
      <c r="AT66" s="741"/>
      <c r="AU66" s="739" t="s">
        <v>420</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597</v>
      </c>
      <c r="C68" s="892"/>
      <c r="D68" s="892"/>
      <c r="E68" s="892"/>
      <c r="F68" s="892"/>
      <c r="G68" s="892"/>
      <c r="H68" s="892"/>
      <c r="I68" s="892"/>
      <c r="J68" s="892"/>
      <c r="K68" s="892"/>
      <c r="L68" s="892"/>
      <c r="M68" s="892"/>
      <c r="N68" s="892"/>
      <c r="O68" s="892"/>
      <c r="P68" s="893"/>
      <c r="Q68" s="894">
        <v>1010</v>
      </c>
      <c r="R68" s="888"/>
      <c r="S68" s="888"/>
      <c r="T68" s="888"/>
      <c r="U68" s="888"/>
      <c r="V68" s="888">
        <v>1005</v>
      </c>
      <c r="W68" s="888"/>
      <c r="X68" s="888"/>
      <c r="Y68" s="888"/>
      <c r="Z68" s="888"/>
      <c r="AA68" s="888">
        <v>5</v>
      </c>
      <c r="AB68" s="888"/>
      <c r="AC68" s="888"/>
      <c r="AD68" s="888"/>
      <c r="AE68" s="888"/>
      <c r="AF68" s="888">
        <v>5</v>
      </c>
      <c r="AG68" s="888"/>
      <c r="AH68" s="888"/>
      <c r="AI68" s="888"/>
      <c r="AJ68" s="888"/>
      <c r="AK68" s="888">
        <v>0</v>
      </c>
      <c r="AL68" s="888"/>
      <c r="AM68" s="888"/>
      <c r="AN68" s="888"/>
      <c r="AO68" s="888"/>
      <c r="AP68" s="888" t="s">
        <v>600</v>
      </c>
      <c r="AQ68" s="888"/>
      <c r="AR68" s="888"/>
      <c r="AS68" s="888"/>
      <c r="AT68" s="888"/>
      <c r="AU68" s="888" t="s">
        <v>600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598</v>
      </c>
      <c r="C69" s="896"/>
      <c r="D69" s="896"/>
      <c r="E69" s="896"/>
      <c r="F69" s="896"/>
      <c r="G69" s="896"/>
      <c r="H69" s="896"/>
      <c r="I69" s="896"/>
      <c r="J69" s="896"/>
      <c r="K69" s="896"/>
      <c r="L69" s="896"/>
      <c r="M69" s="896"/>
      <c r="N69" s="896"/>
      <c r="O69" s="896"/>
      <c r="P69" s="897"/>
      <c r="Q69" s="898">
        <v>400544</v>
      </c>
      <c r="R69" s="853"/>
      <c r="S69" s="853"/>
      <c r="T69" s="853"/>
      <c r="U69" s="853"/>
      <c r="V69" s="853">
        <v>397780</v>
      </c>
      <c r="W69" s="853"/>
      <c r="X69" s="853"/>
      <c r="Y69" s="853"/>
      <c r="Z69" s="853"/>
      <c r="AA69" s="853">
        <v>2764</v>
      </c>
      <c r="AB69" s="853"/>
      <c r="AC69" s="853"/>
      <c r="AD69" s="853"/>
      <c r="AE69" s="853"/>
      <c r="AF69" s="853">
        <v>2764</v>
      </c>
      <c r="AG69" s="853"/>
      <c r="AH69" s="853"/>
      <c r="AI69" s="853"/>
      <c r="AJ69" s="853"/>
      <c r="AK69" s="853">
        <v>725</v>
      </c>
      <c r="AL69" s="853"/>
      <c r="AM69" s="853"/>
      <c r="AN69" s="853"/>
      <c r="AO69" s="853"/>
      <c r="AP69" s="853" t="s">
        <v>600</v>
      </c>
      <c r="AQ69" s="853"/>
      <c r="AR69" s="853"/>
      <c r="AS69" s="853"/>
      <c r="AT69" s="853"/>
      <c r="AU69" s="853" t="s">
        <v>600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599</v>
      </c>
      <c r="C70" s="896"/>
      <c r="D70" s="896"/>
      <c r="E70" s="896"/>
      <c r="F70" s="896"/>
      <c r="G70" s="896"/>
      <c r="H70" s="896"/>
      <c r="I70" s="896"/>
      <c r="J70" s="896"/>
      <c r="K70" s="896"/>
      <c r="L70" s="896"/>
      <c r="M70" s="896"/>
      <c r="N70" s="896"/>
      <c r="O70" s="896"/>
      <c r="P70" s="897"/>
      <c r="Q70" s="898">
        <v>6200</v>
      </c>
      <c r="R70" s="853"/>
      <c r="S70" s="853"/>
      <c r="T70" s="853"/>
      <c r="U70" s="853"/>
      <c r="V70" s="853">
        <v>5806</v>
      </c>
      <c r="W70" s="853"/>
      <c r="X70" s="853"/>
      <c r="Y70" s="853"/>
      <c r="Z70" s="853"/>
      <c r="AA70" s="853">
        <v>394</v>
      </c>
      <c r="AB70" s="853"/>
      <c r="AC70" s="853"/>
      <c r="AD70" s="853"/>
      <c r="AE70" s="853"/>
      <c r="AF70" s="853">
        <v>394</v>
      </c>
      <c r="AG70" s="853"/>
      <c r="AH70" s="853"/>
      <c r="AI70" s="853"/>
      <c r="AJ70" s="853"/>
      <c r="AK70" s="853" t="s">
        <v>605</v>
      </c>
      <c r="AL70" s="853"/>
      <c r="AM70" s="853"/>
      <c r="AN70" s="853"/>
      <c r="AO70" s="853"/>
      <c r="AP70" s="853" t="s">
        <v>605</v>
      </c>
      <c r="AQ70" s="853"/>
      <c r="AR70" s="853"/>
      <c r="AS70" s="853"/>
      <c r="AT70" s="853"/>
      <c r="AU70" s="853" t="s">
        <v>605</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421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3163</v>
      </c>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422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287</v>
      </c>
      <c r="CS102" s="872"/>
      <c r="CT102" s="872"/>
      <c r="CU102" s="872"/>
      <c r="CV102" s="915"/>
      <c r="CW102" s="914">
        <v>68</v>
      </c>
      <c r="CX102" s="872"/>
      <c r="CY102" s="872"/>
      <c r="CZ102" s="872"/>
      <c r="DA102" s="915"/>
      <c r="DB102" s="914">
        <v>110</v>
      </c>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430</v>
      </c>
      <c r="AB109" s="917"/>
      <c r="AC109" s="917"/>
      <c r="AD109" s="917"/>
      <c r="AE109" s="918"/>
      <c r="AF109" s="916" t="s">
        <v>301</v>
      </c>
      <c r="AG109" s="917"/>
      <c r="AH109" s="917"/>
      <c r="AI109" s="917"/>
      <c r="AJ109" s="918"/>
      <c r="AK109" s="916" t="s">
        <v>300</v>
      </c>
      <c r="AL109" s="917"/>
      <c r="AM109" s="917"/>
      <c r="AN109" s="917"/>
      <c r="AO109" s="918"/>
      <c r="AP109" s="916" t="s">
        <v>431</v>
      </c>
      <c r="AQ109" s="917"/>
      <c r="AR109" s="917"/>
      <c r="AS109" s="917"/>
      <c r="AT109" s="919"/>
      <c r="AU109" s="936" t="s">
        <v>429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430</v>
      </c>
      <c r="BR109" s="917"/>
      <c r="BS109" s="917"/>
      <c r="BT109" s="917"/>
      <c r="BU109" s="918"/>
      <c r="BV109" s="916" t="s">
        <v>301</v>
      </c>
      <c r="BW109" s="917"/>
      <c r="BX109" s="917"/>
      <c r="BY109" s="917"/>
      <c r="BZ109" s="918"/>
      <c r="CA109" s="916" t="s">
        <v>300</v>
      </c>
      <c r="CB109" s="917"/>
      <c r="CC109" s="917"/>
      <c r="CD109" s="917"/>
      <c r="CE109" s="918"/>
      <c r="CF109" s="937" t="s">
        <v>431</v>
      </c>
      <c r="CG109" s="937"/>
      <c r="CH109" s="937"/>
      <c r="CI109" s="937"/>
      <c r="CJ109" s="937"/>
      <c r="CK109" s="916" t="s">
        <v>432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430</v>
      </c>
      <c r="DH109" s="917"/>
      <c r="DI109" s="917"/>
      <c r="DJ109" s="917"/>
      <c r="DK109" s="918"/>
      <c r="DL109" s="916" t="s">
        <v>301</v>
      </c>
      <c r="DM109" s="917"/>
      <c r="DN109" s="917"/>
      <c r="DO109" s="917"/>
      <c r="DP109" s="918"/>
      <c r="DQ109" s="916" t="s">
        <v>300</v>
      </c>
      <c r="DR109" s="917"/>
      <c r="DS109" s="917"/>
      <c r="DT109" s="917"/>
      <c r="DU109" s="918"/>
      <c r="DV109" s="916" t="s">
        <v>431</v>
      </c>
      <c r="DW109" s="917"/>
      <c r="DX109" s="917"/>
      <c r="DY109" s="917"/>
      <c r="DZ109" s="919"/>
    </row>
    <row r="110" spans="1:131" s="226" customFormat="1" ht="26.25" customHeight="1" x14ac:dyDescent="0.15">
      <c r="A110" s="920" t="s">
        <v>433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1903140</v>
      </c>
      <c r="AB110" s="924"/>
      <c r="AC110" s="924"/>
      <c r="AD110" s="924"/>
      <c r="AE110" s="925"/>
      <c r="AF110" s="926">
        <v>1857518</v>
      </c>
      <c r="AG110" s="924"/>
      <c r="AH110" s="924"/>
      <c r="AI110" s="924"/>
      <c r="AJ110" s="925"/>
      <c r="AK110" s="926">
        <v>1914249</v>
      </c>
      <c r="AL110" s="924"/>
      <c r="AM110" s="924"/>
      <c r="AN110" s="924"/>
      <c r="AO110" s="925"/>
      <c r="AP110" s="927">
        <v>25.4</v>
      </c>
      <c r="AQ110" s="928"/>
      <c r="AR110" s="928"/>
      <c r="AS110" s="928"/>
      <c r="AT110" s="929"/>
      <c r="AU110" s="930" t="s">
        <v>66</v>
      </c>
      <c r="AV110" s="931"/>
      <c r="AW110" s="931"/>
      <c r="AX110" s="931"/>
      <c r="AY110" s="931"/>
      <c r="AZ110" s="972" t="s">
        <v>434</v>
      </c>
      <c r="BA110" s="921"/>
      <c r="BB110" s="921"/>
      <c r="BC110" s="921"/>
      <c r="BD110" s="921"/>
      <c r="BE110" s="921"/>
      <c r="BF110" s="921"/>
      <c r="BG110" s="921"/>
      <c r="BH110" s="921"/>
      <c r="BI110" s="921"/>
      <c r="BJ110" s="921"/>
      <c r="BK110" s="921"/>
      <c r="BL110" s="921"/>
      <c r="BM110" s="921"/>
      <c r="BN110" s="921"/>
      <c r="BO110" s="921"/>
      <c r="BP110" s="922"/>
      <c r="BQ110" s="958">
        <v>18119130</v>
      </c>
      <c r="BR110" s="959"/>
      <c r="BS110" s="959"/>
      <c r="BT110" s="959"/>
      <c r="BU110" s="959"/>
      <c r="BV110" s="959">
        <v>18098488</v>
      </c>
      <c r="BW110" s="959"/>
      <c r="BX110" s="959"/>
      <c r="BY110" s="959"/>
      <c r="BZ110" s="959"/>
      <c r="CA110" s="959">
        <v>18313388</v>
      </c>
      <c r="CB110" s="959"/>
      <c r="CC110" s="959"/>
      <c r="CD110" s="959"/>
      <c r="CE110" s="959"/>
      <c r="CF110" s="973">
        <v>243.3</v>
      </c>
      <c r="CG110" s="974"/>
      <c r="CH110" s="974"/>
      <c r="CI110" s="974"/>
      <c r="CJ110" s="974"/>
      <c r="CK110" s="975" t="s">
        <v>435</v>
      </c>
      <c r="CL110" s="976"/>
      <c r="CM110" s="955" t="s">
        <v>436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437</v>
      </c>
      <c r="DH110" s="959"/>
      <c r="DI110" s="959"/>
      <c r="DJ110" s="959"/>
      <c r="DK110" s="959"/>
      <c r="DL110" s="959" t="s">
        <v>437</v>
      </c>
      <c r="DM110" s="959"/>
      <c r="DN110" s="959"/>
      <c r="DO110" s="959"/>
      <c r="DP110" s="959"/>
      <c r="DQ110" s="959" t="s">
        <v>437</v>
      </c>
      <c r="DR110" s="959"/>
      <c r="DS110" s="959"/>
      <c r="DT110" s="959"/>
      <c r="DU110" s="959"/>
      <c r="DV110" s="960" t="s">
        <v>437</v>
      </c>
      <c r="DW110" s="960"/>
      <c r="DX110" s="960"/>
      <c r="DY110" s="960"/>
      <c r="DZ110" s="961"/>
    </row>
    <row r="111" spans="1:131" s="226" customFormat="1" ht="26.25" customHeight="1" x14ac:dyDescent="0.15">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437</v>
      </c>
      <c r="AB111" s="966"/>
      <c r="AC111" s="966"/>
      <c r="AD111" s="966"/>
      <c r="AE111" s="967"/>
      <c r="AF111" s="968" t="s">
        <v>437</v>
      </c>
      <c r="AG111" s="966"/>
      <c r="AH111" s="966"/>
      <c r="AI111" s="966"/>
      <c r="AJ111" s="967"/>
      <c r="AK111" s="968" t="s">
        <v>437</v>
      </c>
      <c r="AL111" s="966"/>
      <c r="AM111" s="966"/>
      <c r="AN111" s="966"/>
      <c r="AO111" s="967"/>
      <c r="AP111" s="969" t="s">
        <v>437</v>
      </c>
      <c r="AQ111" s="970"/>
      <c r="AR111" s="970"/>
      <c r="AS111" s="970"/>
      <c r="AT111" s="971"/>
      <c r="AU111" s="932"/>
      <c r="AV111" s="933"/>
      <c r="AW111" s="933"/>
      <c r="AX111" s="933"/>
      <c r="AY111" s="933"/>
      <c r="AZ111" s="981" t="s">
        <v>439</v>
      </c>
      <c r="BA111" s="982"/>
      <c r="BB111" s="982"/>
      <c r="BC111" s="982"/>
      <c r="BD111" s="982"/>
      <c r="BE111" s="982"/>
      <c r="BF111" s="982"/>
      <c r="BG111" s="982"/>
      <c r="BH111" s="982"/>
      <c r="BI111" s="982"/>
      <c r="BJ111" s="982"/>
      <c r="BK111" s="982"/>
      <c r="BL111" s="982"/>
      <c r="BM111" s="982"/>
      <c r="BN111" s="982"/>
      <c r="BO111" s="982"/>
      <c r="BP111" s="983"/>
      <c r="BQ111" s="951">
        <v>361949</v>
      </c>
      <c r="BR111" s="952"/>
      <c r="BS111" s="952"/>
      <c r="BT111" s="952"/>
      <c r="BU111" s="952"/>
      <c r="BV111" s="952">
        <v>312647</v>
      </c>
      <c r="BW111" s="952"/>
      <c r="BX111" s="952"/>
      <c r="BY111" s="952"/>
      <c r="BZ111" s="952"/>
      <c r="CA111" s="952">
        <v>307222</v>
      </c>
      <c r="CB111" s="952"/>
      <c r="CC111" s="952"/>
      <c r="CD111" s="952"/>
      <c r="CE111" s="952"/>
      <c r="CF111" s="946">
        <v>4.0999999999999996</v>
      </c>
      <c r="CG111" s="947"/>
      <c r="CH111" s="947"/>
      <c r="CI111" s="947"/>
      <c r="CJ111" s="947"/>
      <c r="CK111" s="977"/>
      <c r="CL111" s="978"/>
      <c r="CM111" s="948" t="s">
        <v>440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441</v>
      </c>
      <c r="DH111" s="952"/>
      <c r="DI111" s="952"/>
      <c r="DJ111" s="952"/>
      <c r="DK111" s="952"/>
      <c r="DL111" s="952" t="s">
        <v>441</v>
      </c>
      <c r="DM111" s="952"/>
      <c r="DN111" s="952"/>
      <c r="DO111" s="952"/>
      <c r="DP111" s="952"/>
      <c r="DQ111" s="952" t="s">
        <v>437</v>
      </c>
      <c r="DR111" s="952"/>
      <c r="DS111" s="952"/>
      <c r="DT111" s="952"/>
      <c r="DU111" s="952"/>
      <c r="DV111" s="953" t="s">
        <v>441</v>
      </c>
      <c r="DW111" s="953"/>
      <c r="DX111" s="953"/>
      <c r="DY111" s="953"/>
      <c r="DZ111" s="954"/>
    </row>
    <row r="112" spans="1:131" s="226" customFormat="1" ht="26.25" customHeight="1" x14ac:dyDescent="0.15">
      <c r="A112" s="984" t="s">
        <v>442</v>
      </c>
      <c r="B112" s="985"/>
      <c r="C112" s="982" t="s">
        <v>443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444</v>
      </c>
      <c r="AB112" s="991"/>
      <c r="AC112" s="991"/>
      <c r="AD112" s="991"/>
      <c r="AE112" s="992"/>
      <c r="AF112" s="993" t="s">
        <v>445</v>
      </c>
      <c r="AG112" s="991"/>
      <c r="AH112" s="991"/>
      <c r="AI112" s="991"/>
      <c r="AJ112" s="992"/>
      <c r="AK112" s="993" t="s">
        <v>446</v>
      </c>
      <c r="AL112" s="991"/>
      <c r="AM112" s="991"/>
      <c r="AN112" s="991"/>
      <c r="AO112" s="992"/>
      <c r="AP112" s="994" t="s">
        <v>447</v>
      </c>
      <c r="AQ112" s="995"/>
      <c r="AR112" s="995"/>
      <c r="AS112" s="995"/>
      <c r="AT112" s="996"/>
      <c r="AU112" s="932"/>
      <c r="AV112" s="933"/>
      <c r="AW112" s="933"/>
      <c r="AX112" s="933"/>
      <c r="AY112" s="933"/>
      <c r="AZ112" s="981" t="s">
        <v>448</v>
      </c>
      <c r="BA112" s="982"/>
      <c r="BB112" s="982"/>
      <c r="BC112" s="982"/>
      <c r="BD112" s="982"/>
      <c r="BE112" s="982"/>
      <c r="BF112" s="982"/>
      <c r="BG112" s="982"/>
      <c r="BH112" s="982"/>
      <c r="BI112" s="982"/>
      <c r="BJ112" s="982"/>
      <c r="BK112" s="982"/>
      <c r="BL112" s="982"/>
      <c r="BM112" s="982"/>
      <c r="BN112" s="982"/>
      <c r="BO112" s="982"/>
      <c r="BP112" s="983"/>
      <c r="BQ112" s="951">
        <v>5524727</v>
      </c>
      <c r="BR112" s="952"/>
      <c r="BS112" s="952"/>
      <c r="BT112" s="952"/>
      <c r="BU112" s="952"/>
      <c r="BV112" s="952">
        <v>4910172</v>
      </c>
      <c r="BW112" s="952"/>
      <c r="BX112" s="952"/>
      <c r="BY112" s="952"/>
      <c r="BZ112" s="952"/>
      <c r="CA112" s="952">
        <v>4373211</v>
      </c>
      <c r="CB112" s="952"/>
      <c r="CC112" s="952"/>
      <c r="CD112" s="952"/>
      <c r="CE112" s="952"/>
      <c r="CF112" s="946">
        <v>58.1</v>
      </c>
      <c r="CG112" s="947"/>
      <c r="CH112" s="947"/>
      <c r="CI112" s="947"/>
      <c r="CJ112" s="947"/>
      <c r="CK112" s="977"/>
      <c r="CL112" s="978"/>
      <c r="CM112" s="948" t="s">
        <v>449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450</v>
      </c>
      <c r="DH112" s="952"/>
      <c r="DI112" s="952"/>
      <c r="DJ112" s="952"/>
      <c r="DK112" s="952"/>
      <c r="DL112" s="952" t="s">
        <v>451</v>
      </c>
      <c r="DM112" s="952"/>
      <c r="DN112" s="952"/>
      <c r="DO112" s="952"/>
      <c r="DP112" s="952"/>
      <c r="DQ112" s="952" t="s">
        <v>452</v>
      </c>
      <c r="DR112" s="952"/>
      <c r="DS112" s="952"/>
      <c r="DT112" s="952"/>
      <c r="DU112" s="952"/>
      <c r="DV112" s="953" t="s">
        <v>451</v>
      </c>
      <c r="DW112" s="953"/>
      <c r="DX112" s="953"/>
      <c r="DY112" s="953"/>
      <c r="DZ112" s="954"/>
    </row>
    <row r="113" spans="1:130" s="226" customFormat="1" ht="26.25" customHeight="1" x14ac:dyDescent="0.15">
      <c r="A113" s="986"/>
      <c r="B113" s="987"/>
      <c r="C113" s="982" t="s">
        <v>453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488426</v>
      </c>
      <c r="AB113" s="966"/>
      <c r="AC113" s="966"/>
      <c r="AD113" s="966"/>
      <c r="AE113" s="967"/>
      <c r="AF113" s="968">
        <v>469890</v>
      </c>
      <c r="AG113" s="966"/>
      <c r="AH113" s="966"/>
      <c r="AI113" s="966"/>
      <c r="AJ113" s="967"/>
      <c r="AK113" s="968">
        <v>447665</v>
      </c>
      <c r="AL113" s="966"/>
      <c r="AM113" s="966"/>
      <c r="AN113" s="966"/>
      <c r="AO113" s="967"/>
      <c r="AP113" s="969">
        <v>5.9</v>
      </c>
      <c r="AQ113" s="970"/>
      <c r="AR113" s="970"/>
      <c r="AS113" s="970"/>
      <c r="AT113" s="971"/>
      <c r="AU113" s="932"/>
      <c r="AV113" s="933"/>
      <c r="AW113" s="933"/>
      <c r="AX113" s="933"/>
      <c r="AY113" s="933"/>
      <c r="AZ113" s="981" t="s">
        <v>454</v>
      </c>
      <c r="BA113" s="982"/>
      <c r="BB113" s="982"/>
      <c r="BC113" s="982"/>
      <c r="BD113" s="982"/>
      <c r="BE113" s="982"/>
      <c r="BF113" s="982"/>
      <c r="BG113" s="982"/>
      <c r="BH113" s="982"/>
      <c r="BI113" s="982"/>
      <c r="BJ113" s="982"/>
      <c r="BK113" s="982"/>
      <c r="BL113" s="982"/>
      <c r="BM113" s="982"/>
      <c r="BN113" s="982"/>
      <c r="BO113" s="982"/>
      <c r="BP113" s="983"/>
      <c r="BQ113" s="951" t="s">
        <v>451</v>
      </c>
      <c r="BR113" s="952"/>
      <c r="BS113" s="952"/>
      <c r="BT113" s="952"/>
      <c r="BU113" s="952"/>
      <c r="BV113" s="952" t="s">
        <v>455</v>
      </c>
      <c r="BW113" s="952"/>
      <c r="BX113" s="952"/>
      <c r="BY113" s="952"/>
      <c r="BZ113" s="952"/>
      <c r="CA113" s="952" t="s">
        <v>456</v>
      </c>
      <c r="CB113" s="952"/>
      <c r="CC113" s="952"/>
      <c r="CD113" s="952"/>
      <c r="CE113" s="952"/>
      <c r="CF113" s="946" t="s">
        <v>451</v>
      </c>
      <c r="CG113" s="947"/>
      <c r="CH113" s="947"/>
      <c r="CI113" s="947"/>
      <c r="CJ113" s="947"/>
      <c r="CK113" s="977"/>
      <c r="CL113" s="978"/>
      <c r="CM113" s="948" t="s">
        <v>457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450</v>
      </c>
      <c r="DH113" s="991"/>
      <c r="DI113" s="991"/>
      <c r="DJ113" s="991"/>
      <c r="DK113" s="992"/>
      <c r="DL113" s="993" t="s">
        <v>458</v>
      </c>
      <c r="DM113" s="991"/>
      <c r="DN113" s="991"/>
      <c r="DO113" s="991"/>
      <c r="DP113" s="992"/>
      <c r="DQ113" s="993" t="s">
        <v>452</v>
      </c>
      <c r="DR113" s="991"/>
      <c r="DS113" s="991"/>
      <c r="DT113" s="991"/>
      <c r="DU113" s="992"/>
      <c r="DV113" s="994" t="s">
        <v>459</v>
      </c>
      <c r="DW113" s="995"/>
      <c r="DX113" s="995"/>
      <c r="DY113" s="995"/>
      <c r="DZ113" s="996"/>
    </row>
    <row r="114" spans="1:130" s="226" customFormat="1" ht="26.25" customHeight="1" x14ac:dyDescent="0.15">
      <c r="A114" s="986"/>
      <c r="B114" s="987"/>
      <c r="C114" s="982" t="s">
        <v>460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459</v>
      </c>
      <c r="AB114" s="991"/>
      <c r="AC114" s="991"/>
      <c r="AD114" s="991"/>
      <c r="AE114" s="992"/>
      <c r="AF114" s="993" t="s">
        <v>385</v>
      </c>
      <c r="AG114" s="991"/>
      <c r="AH114" s="991"/>
      <c r="AI114" s="991"/>
      <c r="AJ114" s="992"/>
      <c r="AK114" s="993" t="s">
        <v>458</v>
      </c>
      <c r="AL114" s="991"/>
      <c r="AM114" s="991"/>
      <c r="AN114" s="991"/>
      <c r="AO114" s="992"/>
      <c r="AP114" s="994" t="s">
        <v>459</v>
      </c>
      <c r="AQ114" s="995"/>
      <c r="AR114" s="995"/>
      <c r="AS114" s="995"/>
      <c r="AT114" s="996"/>
      <c r="AU114" s="932"/>
      <c r="AV114" s="933"/>
      <c r="AW114" s="933"/>
      <c r="AX114" s="933"/>
      <c r="AY114" s="933"/>
      <c r="AZ114" s="981" t="s">
        <v>461</v>
      </c>
      <c r="BA114" s="982"/>
      <c r="BB114" s="982"/>
      <c r="BC114" s="982"/>
      <c r="BD114" s="982"/>
      <c r="BE114" s="982"/>
      <c r="BF114" s="982"/>
      <c r="BG114" s="982"/>
      <c r="BH114" s="982"/>
      <c r="BI114" s="982"/>
      <c r="BJ114" s="982"/>
      <c r="BK114" s="982"/>
      <c r="BL114" s="982"/>
      <c r="BM114" s="982"/>
      <c r="BN114" s="982"/>
      <c r="BO114" s="982"/>
      <c r="BP114" s="983"/>
      <c r="BQ114" s="951">
        <v>3447472</v>
      </c>
      <c r="BR114" s="952"/>
      <c r="BS114" s="952"/>
      <c r="BT114" s="952"/>
      <c r="BU114" s="952"/>
      <c r="BV114" s="952">
        <v>3373918</v>
      </c>
      <c r="BW114" s="952"/>
      <c r="BX114" s="952"/>
      <c r="BY114" s="952"/>
      <c r="BZ114" s="952"/>
      <c r="CA114" s="952">
        <v>3272075</v>
      </c>
      <c r="CB114" s="952"/>
      <c r="CC114" s="952"/>
      <c r="CD114" s="952"/>
      <c r="CE114" s="952"/>
      <c r="CF114" s="946">
        <v>43.5</v>
      </c>
      <c r="CG114" s="947"/>
      <c r="CH114" s="947"/>
      <c r="CI114" s="947"/>
      <c r="CJ114" s="947"/>
      <c r="CK114" s="977"/>
      <c r="CL114" s="978"/>
      <c r="CM114" s="948" t="s">
        <v>462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v>4906</v>
      </c>
      <c r="DH114" s="991"/>
      <c r="DI114" s="991"/>
      <c r="DJ114" s="991"/>
      <c r="DK114" s="992"/>
      <c r="DL114" s="993" t="s">
        <v>463</v>
      </c>
      <c r="DM114" s="991"/>
      <c r="DN114" s="991"/>
      <c r="DO114" s="991"/>
      <c r="DP114" s="992"/>
      <c r="DQ114" s="993" t="s">
        <v>444</v>
      </c>
      <c r="DR114" s="991"/>
      <c r="DS114" s="991"/>
      <c r="DT114" s="991"/>
      <c r="DU114" s="992"/>
      <c r="DV114" s="994" t="s">
        <v>445</v>
      </c>
      <c r="DW114" s="995"/>
      <c r="DX114" s="995"/>
      <c r="DY114" s="995"/>
      <c r="DZ114" s="996"/>
    </row>
    <row r="115" spans="1:130" s="226" customFormat="1" ht="26.25" customHeight="1" x14ac:dyDescent="0.15">
      <c r="A115" s="986"/>
      <c r="B115" s="987"/>
      <c r="C115" s="982" t="s">
        <v>464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58870</v>
      </c>
      <c r="AB115" s="966"/>
      <c r="AC115" s="966"/>
      <c r="AD115" s="966"/>
      <c r="AE115" s="967"/>
      <c r="AF115" s="968">
        <v>52605</v>
      </c>
      <c r="AG115" s="966"/>
      <c r="AH115" s="966"/>
      <c r="AI115" s="966"/>
      <c r="AJ115" s="967"/>
      <c r="AK115" s="968">
        <v>26388</v>
      </c>
      <c r="AL115" s="966"/>
      <c r="AM115" s="966"/>
      <c r="AN115" s="966"/>
      <c r="AO115" s="967"/>
      <c r="AP115" s="969">
        <v>0.4</v>
      </c>
      <c r="AQ115" s="970"/>
      <c r="AR115" s="970"/>
      <c r="AS115" s="970"/>
      <c r="AT115" s="971"/>
      <c r="AU115" s="932"/>
      <c r="AV115" s="933"/>
      <c r="AW115" s="933"/>
      <c r="AX115" s="933"/>
      <c r="AY115" s="933"/>
      <c r="AZ115" s="981" t="s">
        <v>465</v>
      </c>
      <c r="BA115" s="982"/>
      <c r="BB115" s="982"/>
      <c r="BC115" s="982"/>
      <c r="BD115" s="982"/>
      <c r="BE115" s="982"/>
      <c r="BF115" s="982"/>
      <c r="BG115" s="982"/>
      <c r="BH115" s="982"/>
      <c r="BI115" s="982"/>
      <c r="BJ115" s="982"/>
      <c r="BK115" s="982"/>
      <c r="BL115" s="982"/>
      <c r="BM115" s="982"/>
      <c r="BN115" s="982"/>
      <c r="BO115" s="982"/>
      <c r="BP115" s="983"/>
      <c r="BQ115" s="951" t="s">
        <v>455</v>
      </c>
      <c r="BR115" s="952"/>
      <c r="BS115" s="952"/>
      <c r="BT115" s="952"/>
      <c r="BU115" s="952"/>
      <c r="BV115" s="952" t="s">
        <v>446</v>
      </c>
      <c r="BW115" s="952"/>
      <c r="BX115" s="952"/>
      <c r="BY115" s="952"/>
      <c r="BZ115" s="952"/>
      <c r="CA115" s="952" t="s">
        <v>452</v>
      </c>
      <c r="CB115" s="952"/>
      <c r="CC115" s="952"/>
      <c r="CD115" s="952"/>
      <c r="CE115" s="952"/>
      <c r="CF115" s="946" t="s">
        <v>459</v>
      </c>
      <c r="CG115" s="947"/>
      <c r="CH115" s="947"/>
      <c r="CI115" s="947"/>
      <c r="CJ115" s="947"/>
      <c r="CK115" s="977"/>
      <c r="CL115" s="978"/>
      <c r="CM115" s="981" t="s">
        <v>466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120338</v>
      </c>
      <c r="DH115" s="991"/>
      <c r="DI115" s="991"/>
      <c r="DJ115" s="991"/>
      <c r="DK115" s="992"/>
      <c r="DL115" s="993">
        <v>120382</v>
      </c>
      <c r="DM115" s="991"/>
      <c r="DN115" s="991"/>
      <c r="DO115" s="991"/>
      <c r="DP115" s="992"/>
      <c r="DQ115" s="993">
        <v>120404</v>
      </c>
      <c r="DR115" s="991"/>
      <c r="DS115" s="991"/>
      <c r="DT115" s="991"/>
      <c r="DU115" s="992"/>
      <c r="DV115" s="994">
        <v>1.6</v>
      </c>
      <c r="DW115" s="995"/>
      <c r="DX115" s="995"/>
      <c r="DY115" s="995"/>
      <c r="DZ115" s="996"/>
    </row>
    <row r="116" spans="1:130" s="226" customFormat="1" ht="26.25" customHeight="1" x14ac:dyDescent="0.15">
      <c r="A116" s="988"/>
      <c r="B116" s="989"/>
      <c r="C116" s="997" t="s">
        <v>467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14</v>
      </c>
      <c r="AB116" s="991"/>
      <c r="AC116" s="991"/>
      <c r="AD116" s="991"/>
      <c r="AE116" s="992"/>
      <c r="AF116" s="993">
        <v>19</v>
      </c>
      <c r="AG116" s="991"/>
      <c r="AH116" s="991"/>
      <c r="AI116" s="991"/>
      <c r="AJ116" s="992"/>
      <c r="AK116" s="993">
        <v>39</v>
      </c>
      <c r="AL116" s="991"/>
      <c r="AM116" s="991"/>
      <c r="AN116" s="991"/>
      <c r="AO116" s="992"/>
      <c r="AP116" s="994">
        <v>0</v>
      </c>
      <c r="AQ116" s="995"/>
      <c r="AR116" s="995"/>
      <c r="AS116" s="995"/>
      <c r="AT116" s="996"/>
      <c r="AU116" s="932"/>
      <c r="AV116" s="933"/>
      <c r="AW116" s="933"/>
      <c r="AX116" s="933"/>
      <c r="AY116" s="933"/>
      <c r="AZ116" s="999" t="s">
        <v>468</v>
      </c>
      <c r="BA116" s="1000"/>
      <c r="BB116" s="1000"/>
      <c r="BC116" s="1000"/>
      <c r="BD116" s="1000"/>
      <c r="BE116" s="1000"/>
      <c r="BF116" s="1000"/>
      <c r="BG116" s="1000"/>
      <c r="BH116" s="1000"/>
      <c r="BI116" s="1000"/>
      <c r="BJ116" s="1000"/>
      <c r="BK116" s="1000"/>
      <c r="BL116" s="1000"/>
      <c r="BM116" s="1000"/>
      <c r="BN116" s="1000"/>
      <c r="BO116" s="1000"/>
      <c r="BP116" s="1001"/>
      <c r="BQ116" s="951" t="s">
        <v>452</v>
      </c>
      <c r="BR116" s="952"/>
      <c r="BS116" s="952"/>
      <c r="BT116" s="952"/>
      <c r="BU116" s="952"/>
      <c r="BV116" s="952" t="s">
        <v>459</v>
      </c>
      <c r="BW116" s="952"/>
      <c r="BX116" s="952"/>
      <c r="BY116" s="952"/>
      <c r="BZ116" s="952"/>
      <c r="CA116" s="952" t="s">
        <v>444</v>
      </c>
      <c r="CB116" s="952"/>
      <c r="CC116" s="952"/>
      <c r="CD116" s="952"/>
      <c r="CE116" s="952"/>
      <c r="CF116" s="946" t="s">
        <v>469</v>
      </c>
      <c r="CG116" s="947"/>
      <c r="CH116" s="947"/>
      <c r="CI116" s="947"/>
      <c r="CJ116" s="947"/>
      <c r="CK116" s="977"/>
      <c r="CL116" s="978"/>
      <c r="CM116" s="948" t="s">
        <v>470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456</v>
      </c>
      <c r="DH116" s="991"/>
      <c r="DI116" s="991"/>
      <c r="DJ116" s="991"/>
      <c r="DK116" s="992"/>
      <c r="DL116" s="993" t="s">
        <v>446</v>
      </c>
      <c r="DM116" s="991"/>
      <c r="DN116" s="991"/>
      <c r="DO116" s="991"/>
      <c r="DP116" s="992"/>
      <c r="DQ116" s="993" t="s">
        <v>456</v>
      </c>
      <c r="DR116" s="991"/>
      <c r="DS116" s="991"/>
      <c r="DT116" s="991"/>
      <c r="DU116" s="992"/>
      <c r="DV116" s="994" t="s">
        <v>452</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471</v>
      </c>
      <c r="Z117" s="918"/>
      <c r="AA117" s="1008">
        <v>2450450</v>
      </c>
      <c r="AB117" s="1009"/>
      <c r="AC117" s="1009"/>
      <c r="AD117" s="1009"/>
      <c r="AE117" s="1010"/>
      <c r="AF117" s="1011">
        <v>2380032</v>
      </c>
      <c r="AG117" s="1009"/>
      <c r="AH117" s="1009"/>
      <c r="AI117" s="1009"/>
      <c r="AJ117" s="1010"/>
      <c r="AK117" s="1011">
        <v>2388341</v>
      </c>
      <c r="AL117" s="1009"/>
      <c r="AM117" s="1009"/>
      <c r="AN117" s="1009"/>
      <c r="AO117" s="1010"/>
      <c r="AP117" s="1012"/>
      <c r="AQ117" s="1013"/>
      <c r="AR117" s="1013"/>
      <c r="AS117" s="1013"/>
      <c r="AT117" s="1014"/>
      <c r="AU117" s="932"/>
      <c r="AV117" s="933"/>
      <c r="AW117" s="933"/>
      <c r="AX117" s="933"/>
      <c r="AY117" s="933"/>
      <c r="AZ117" s="999" t="s">
        <v>472</v>
      </c>
      <c r="BA117" s="1000"/>
      <c r="BB117" s="1000"/>
      <c r="BC117" s="1000"/>
      <c r="BD117" s="1000"/>
      <c r="BE117" s="1000"/>
      <c r="BF117" s="1000"/>
      <c r="BG117" s="1000"/>
      <c r="BH117" s="1000"/>
      <c r="BI117" s="1000"/>
      <c r="BJ117" s="1000"/>
      <c r="BK117" s="1000"/>
      <c r="BL117" s="1000"/>
      <c r="BM117" s="1000"/>
      <c r="BN117" s="1000"/>
      <c r="BO117" s="1000"/>
      <c r="BP117" s="1001"/>
      <c r="BQ117" s="951" t="s">
        <v>452</v>
      </c>
      <c r="BR117" s="952"/>
      <c r="BS117" s="952"/>
      <c r="BT117" s="952"/>
      <c r="BU117" s="952"/>
      <c r="BV117" s="952" t="s">
        <v>458</v>
      </c>
      <c r="BW117" s="952"/>
      <c r="BX117" s="952"/>
      <c r="BY117" s="952"/>
      <c r="BZ117" s="952"/>
      <c r="CA117" s="952" t="s">
        <v>455</v>
      </c>
      <c r="CB117" s="952"/>
      <c r="CC117" s="952"/>
      <c r="CD117" s="952"/>
      <c r="CE117" s="952"/>
      <c r="CF117" s="946" t="s">
        <v>445</v>
      </c>
      <c r="CG117" s="947"/>
      <c r="CH117" s="947"/>
      <c r="CI117" s="947"/>
      <c r="CJ117" s="947"/>
      <c r="CK117" s="977"/>
      <c r="CL117" s="978"/>
      <c r="CM117" s="948" t="s">
        <v>473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452</v>
      </c>
      <c r="DH117" s="991"/>
      <c r="DI117" s="991"/>
      <c r="DJ117" s="991"/>
      <c r="DK117" s="992"/>
      <c r="DL117" s="993" t="s">
        <v>455</v>
      </c>
      <c r="DM117" s="991"/>
      <c r="DN117" s="991"/>
      <c r="DO117" s="991"/>
      <c r="DP117" s="992"/>
      <c r="DQ117" s="993" t="s">
        <v>444</v>
      </c>
      <c r="DR117" s="991"/>
      <c r="DS117" s="991"/>
      <c r="DT117" s="991"/>
      <c r="DU117" s="992"/>
      <c r="DV117" s="994" t="s">
        <v>450</v>
      </c>
      <c r="DW117" s="995"/>
      <c r="DX117" s="995"/>
      <c r="DY117" s="995"/>
      <c r="DZ117" s="996"/>
    </row>
    <row r="118" spans="1:130" s="226" customFormat="1" ht="26.25" customHeight="1" x14ac:dyDescent="0.15">
      <c r="A118" s="936" t="s">
        <v>432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430</v>
      </c>
      <c r="AB118" s="917"/>
      <c r="AC118" s="917"/>
      <c r="AD118" s="917"/>
      <c r="AE118" s="918"/>
      <c r="AF118" s="916" t="s">
        <v>301</v>
      </c>
      <c r="AG118" s="917"/>
      <c r="AH118" s="917"/>
      <c r="AI118" s="917"/>
      <c r="AJ118" s="918"/>
      <c r="AK118" s="916" t="s">
        <v>300</v>
      </c>
      <c r="AL118" s="917"/>
      <c r="AM118" s="917"/>
      <c r="AN118" s="917"/>
      <c r="AO118" s="918"/>
      <c r="AP118" s="1003" t="s">
        <v>431</v>
      </c>
      <c r="AQ118" s="1004"/>
      <c r="AR118" s="1004"/>
      <c r="AS118" s="1004"/>
      <c r="AT118" s="1005"/>
      <c r="AU118" s="932"/>
      <c r="AV118" s="933"/>
      <c r="AW118" s="933"/>
      <c r="AX118" s="933"/>
      <c r="AY118" s="933"/>
      <c r="AZ118" s="1006" t="s">
        <v>474</v>
      </c>
      <c r="BA118" s="997"/>
      <c r="BB118" s="997"/>
      <c r="BC118" s="997"/>
      <c r="BD118" s="997"/>
      <c r="BE118" s="997"/>
      <c r="BF118" s="997"/>
      <c r="BG118" s="997"/>
      <c r="BH118" s="997"/>
      <c r="BI118" s="997"/>
      <c r="BJ118" s="997"/>
      <c r="BK118" s="997"/>
      <c r="BL118" s="997"/>
      <c r="BM118" s="997"/>
      <c r="BN118" s="997"/>
      <c r="BO118" s="997"/>
      <c r="BP118" s="998"/>
      <c r="BQ118" s="1029" t="s">
        <v>385</v>
      </c>
      <c r="BR118" s="1030"/>
      <c r="BS118" s="1030"/>
      <c r="BT118" s="1030"/>
      <c r="BU118" s="1030"/>
      <c r="BV118" s="1030" t="s">
        <v>458</v>
      </c>
      <c r="BW118" s="1030"/>
      <c r="BX118" s="1030"/>
      <c r="BY118" s="1030"/>
      <c r="BZ118" s="1030"/>
      <c r="CA118" s="1030" t="s">
        <v>445</v>
      </c>
      <c r="CB118" s="1030"/>
      <c r="CC118" s="1030"/>
      <c r="CD118" s="1030"/>
      <c r="CE118" s="1030"/>
      <c r="CF118" s="946" t="s">
        <v>469</v>
      </c>
      <c r="CG118" s="947"/>
      <c r="CH118" s="947"/>
      <c r="CI118" s="947"/>
      <c r="CJ118" s="947"/>
      <c r="CK118" s="977"/>
      <c r="CL118" s="978"/>
      <c r="CM118" s="948" t="s">
        <v>475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458</v>
      </c>
      <c r="DH118" s="991"/>
      <c r="DI118" s="991"/>
      <c r="DJ118" s="991"/>
      <c r="DK118" s="992"/>
      <c r="DL118" s="993" t="s">
        <v>450</v>
      </c>
      <c r="DM118" s="991"/>
      <c r="DN118" s="991"/>
      <c r="DO118" s="991"/>
      <c r="DP118" s="992"/>
      <c r="DQ118" s="993" t="s">
        <v>452</v>
      </c>
      <c r="DR118" s="991"/>
      <c r="DS118" s="991"/>
      <c r="DT118" s="991"/>
      <c r="DU118" s="992"/>
      <c r="DV118" s="994" t="s">
        <v>444</v>
      </c>
      <c r="DW118" s="995"/>
      <c r="DX118" s="995"/>
      <c r="DY118" s="995"/>
      <c r="DZ118" s="996"/>
    </row>
    <row r="119" spans="1:130" s="226" customFormat="1" ht="26.25" customHeight="1" x14ac:dyDescent="0.15">
      <c r="A119" s="1090" t="s">
        <v>435</v>
      </c>
      <c r="B119" s="976"/>
      <c r="C119" s="955" t="s">
        <v>436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444</v>
      </c>
      <c r="AB119" s="924"/>
      <c r="AC119" s="924"/>
      <c r="AD119" s="924"/>
      <c r="AE119" s="925"/>
      <c r="AF119" s="926" t="s">
        <v>444</v>
      </c>
      <c r="AG119" s="924"/>
      <c r="AH119" s="924"/>
      <c r="AI119" s="924"/>
      <c r="AJ119" s="925"/>
      <c r="AK119" s="926" t="s">
        <v>450</v>
      </c>
      <c r="AL119" s="924"/>
      <c r="AM119" s="924"/>
      <c r="AN119" s="924"/>
      <c r="AO119" s="925"/>
      <c r="AP119" s="927" t="s">
        <v>444</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476</v>
      </c>
      <c r="BP119" s="1038"/>
      <c r="BQ119" s="1029">
        <v>27453278</v>
      </c>
      <c r="BR119" s="1030"/>
      <c r="BS119" s="1030"/>
      <c r="BT119" s="1030"/>
      <c r="BU119" s="1030"/>
      <c r="BV119" s="1030">
        <v>26695225</v>
      </c>
      <c r="BW119" s="1030"/>
      <c r="BX119" s="1030"/>
      <c r="BY119" s="1030"/>
      <c r="BZ119" s="1030"/>
      <c r="CA119" s="1030">
        <v>26265896</v>
      </c>
      <c r="CB119" s="1030"/>
      <c r="CC119" s="1030"/>
      <c r="CD119" s="1030"/>
      <c r="CE119" s="1030"/>
      <c r="CF119" s="1031"/>
      <c r="CG119" s="1032"/>
      <c r="CH119" s="1032"/>
      <c r="CI119" s="1032"/>
      <c r="CJ119" s="1033"/>
      <c r="CK119" s="979"/>
      <c r="CL119" s="980"/>
      <c r="CM119" s="1034" t="s">
        <v>477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236705</v>
      </c>
      <c r="DH119" s="1016"/>
      <c r="DI119" s="1016"/>
      <c r="DJ119" s="1016"/>
      <c r="DK119" s="1017"/>
      <c r="DL119" s="1015">
        <v>192265</v>
      </c>
      <c r="DM119" s="1016"/>
      <c r="DN119" s="1016"/>
      <c r="DO119" s="1016"/>
      <c r="DP119" s="1017"/>
      <c r="DQ119" s="1015">
        <v>186818</v>
      </c>
      <c r="DR119" s="1016"/>
      <c r="DS119" s="1016"/>
      <c r="DT119" s="1016"/>
      <c r="DU119" s="1017"/>
      <c r="DV119" s="1018">
        <v>2.5</v>
      </c>
      <c r="DW119" s="1019"/>
      <c r="DX119" s="1019"/>
      <c r="DY119" s="1019"/>
      <c r="DZ119" s="1020"/>
    </row>
    <row r="120" spans="1:130" s="226" customFormat="1" ht="26.25" customHeight="1" x14ac:dyDescent="0.15">
      <c r="A120" s="1091"/>
      <c r="B120" s="978"/>
      <c r="C120" s="948" t="s">
        <v>440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450</v>
      </c>
      <c r="AB120" s="991"/>
      <c r="AC120" s="991"/>
      <c r="AD120" s="991"/>
      <c r="AE120" s="992"/>
      <c r="AF120" s="993" t="s">
        <v>456</v>
      </c>
      <c r="AG120" s="991"/>
      <c r="AH120" s="991"/>
      <c r="AI120" s="991"/>
      <c r="AJ120" s="992"/>
      <c r="AK120" s="993" t="s">
        <v>446</v>
      </c>
      <c r="AL120" s="991"/>
      <c r="AM120" s="991"/>
      <c r="AN120" s="991"/>
      <c r="AO120" s="992"/>
      <c r="AP120" s="994" t="s">
        <v>446</v>
      </c>
      <c r="AQ120" s="995"/>
      <c r="AR120" s="995"/>
      <c r="AS120" s="995"/>
      <c r="AT120" s="996"/>
      <c r="AU120" s="1021" t="s">
        <v>478</v>
      </c>
      <c r="AV120" s="1022"/>
      <c r="AW120" s="1022"/>
      <c r="AX120" s="1022"/>
      <c r="AY120" s="1023"/>
      <c r="AZ120" s="972" t="s">
        <v>479</v>
      </c>
      <c r="BA120" s="921"/>
      <c r="BB120" s="921"/>
      <c r="BC120" s="921"/>
      <c r="BD120" s="921"/>
      <c r="BE120" s="921"/>
      <c r="BF120" s="921"/>
      <c r="BG120" s="921"/>
      <c r="BH120" s="921"/>
      <c r="BI120" s="921"/>
      <c r="BJ120" s="921"/>
      <c r="BK120" s="921"/>
      <c r="BL120" s="921"/>
      <c r="BM120" s="921"/>
      <c r="BN120" s="921"/>
      <c r="BO120" s="921"/>
      <c r="BP120" s="922"/>
      <c r="BQ120" s="958">
        <v>8059062</v>
      </c>
      <c r="BR120" s="959"/>
      <c r="BS120" s="959"/>
      <c r="BT120" s="959"/>
      <c r="BU120" s="959"/>
      <c r="BV120" s="959">
        <v>8235206</v>
      </c>
      <c r="BW120" s="959"/>
      <c r="BX120" s="959"/>
      <c r="BY120" s="959"/>
      <c r="BZ120" s="959"/>
      <c r="CA120" s="959">
        <v>8529301</v>
      </c>
      <c r="CB120" s="959"/>
      <c r="CC120" s="959"/>
      <c r="CD120" s="959"/>
      <c r="CE120" s="959"/>
      <c r="CF120" s="973">
        <v>113.3</v>
      </c>
      <c r="CG120" s="974"/>
      <c r="CH120" s="974"/>
      <c r="CI120" s="974"/>
      <c r="CJ120" s="974"/>
      <c r="CK120" s="1039" t="s">
        <v>480</v>
      </c>
      <c r="CL120" s="1040"/>
      <c r="CM120" s="1040"/>
      <c r="CN120" s="1040"/>
      <c r="CO120" s="1041"/>
      <c r="CP120" s="1047" t="s">
        <v>481</v>
      </c>
      <c r="CQ120" s="1048"/>
      <c r="CR120" s="1048"/>
      <c r="CS120" s="1048"/>
      <c r="CT120" s="1048"/>
      <c r="CU120" s="1048"/>
      <c r="CV120" s="1048"/>
      <c r="CW120" s="1048"/>
      <c r="CX120" s="1048"/>
      <c r="CY120" s="1048"/>
      <c r="CZ120" s="1048"/>
      <c r="DA120" s="1048"/>
      <c r="DB120" s="1048"/>
      <c r="DC120" s="1048"/>
      <c r="DD120" s="1048"/>
      <c r="DE120" s="1048"/>
      <c r="DF120" s="1049"/>
      <c r="DG120" s="958">
        <v>5296477</v>
      </c>
      <c r="DH120" s="959"/>
      <c r="DI120" s="959"/>
      <c r="DJ120" s="959"/>
      <c r="DK120" s="959"/>
      <c r="DL120" s="959">
        <v>4804495</v>
      </c>
      <c r="DM120" s="959"/>
      <c r="DN120" s="959"/>
      <c r="DO120" s="959"/>
      <c r="DP120" s="959"/>
      <c r="DQ120" s="959">
        <v>4306161</v>
      </c>
      <c r="DR120" s="959"/>
      <c r="DS120" s="959"/>
      <c r="DT120" s="959"/>
      <c r="DU120" s="959"/>
      <c r="DV120" s="960">
        <v>57.2</v>
      </c>
      <c r="DW120" s="960"/>
      <c r="DX120" s="960"/>
      <c r="DY120" s="960"/>
      <c r="DZ120" s="961"/>
    </row>
    <row r="121" spans="1:130" s="226" customFormat="1" ht="26.25" customHeight="1" x14ac:dyDescent="0.15">
      <c r="A121" s="1091"/>
      <c r="B121" s="978"/>
      <c r="C121" s="999" t="s">
        <v>482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446</v>
      </c>
      <c r="AB121" s="991"/>
      <c r="AC121" s="991"/>
      <c r="AD121" s="991"/>
      <c r="AE121" s="992"/>
      <c r="AF121" s="993" t="s">
        <v>446</v>
      </c>
      <c r="AG121" s="991"/>
      <c r="AH121" s="991"/>
      <c r="AI121" s="991"/>
      <c r="AJ121" s="992"/>
      <c r="AK121" s="993" t="s">
        <v>444</v>
      </c>
      <c r="AL121" s="991"/>
      <c r="AM121" s="991"/>
      <c r="AN121" s="991"/>
      <c r="AO121" s="992"/>
      <c r="AP121" s="994" t="s">
        <v>446</v>
      </c>
      <c r="AQ121" s="995"/>
      <c r="AR121" s="995"/>
      <c r="AS121" s="995"/>
      <c r="AT121" s="996"/>
      <c r="AU121" s="1024"/>
      <c r="AV121" s="1025"/>
      <c r="AW121" s="1025"/>
      <c r="AX121" s="1025"/>
      <c r="AY121" s="1026"/>
      <c r="AZ121" s="981" t="s">
        <v>483</v>
      </c>
      <c r="BA121" s="982"/>
      <c r="BB121" s="982"/>
      <c r="BC121" s="982"/>
      <c r="BD121" s="982"/>
      <c r="BE121" s="982"/>
      <c r="BF121" s="982"/>
      <c r="BG121" s="982"/>
      <c r="BH121" s="982"/>
      <c r="BI121" s="982"/>
      <c r="BJ121" s="982"/>
      <c r="BK121" s="982"/>
      <c r="BL121" s="982"/>
      <c r="BM121" s="982"/>
      <c r="BN121" s="982"/>
      <c r="BO121" s="982"/>
      <c r="BP121" s="983"/>
      <c r="BQ121" s="951">
        <v>559156</v>
      </c>
      <c r="BR121" s="952"/>
      <c r="BS121" s="952"/>
      <c r="BT121" s="952"/>
      <c r="BU121" s="952"/>
      <c r="BV121" s="952">
        <v>493186</v>
      </c>
      <c r="BW121" s="952"/>
      <c r="BX121" s="952"/>
      <c r="BY121" s="952"/>
      <c r="BZ121" s="952"/>
      <c r="CA121" s="952">
        <v>440460</v>
      </c>
      <c r="CB121" s="952"/>
      <c r="CC121" s="952"/>
      <c r="CD121" s="952"/>
      <c r="CE121" s="952"/>
      <c r="CF121" s="946">
        <v>5.9</v>
      </c>
      <c r="CG121" s="947"/>
      <c r="CH121" s="947"/>
      <c r="CI121" s="947"/>
      <c r="CJ121" s="947"/>
      <c r="CK121" s="1042"/>
      <c r="CL121" s="1043"/>
      <c r="CM121" s="1043"/>
      <c r="CN121" s="1043"/>
      <c r="CO121" s="1044"/>
      <c r="CP121" s="1052" t="s">
        <v>484</v>
      </c>
      <c r="CQ121" s="1053"/>
      <c r="CR121" s="1053"/>
      <c r="CS121" s="1053"/>
      <c r="CT121" s="1053"/>
      <c r="CU121" s="1053"/>
      <c r="CV121" s="1053"/>
      <c r="CW121" s="1053"/>
      <c r="CX121" s="1053"/>
      <c r="CY121" s="1053"/>
      <c r="CZ121" s="1053"/>
      <c r="DA121" s="1053"/>
      <c r="DB121" s="1053"/>
      <c r="DC121" s="1053"/>
      <c r="DD121" s="1053"/>
      <c r="DE121" s="1053"/>
      <c r="DF121" s="1054"/>
      <c r="DG121" s="951">
        <v>68437</v>
      </c>
      <c r="DH121" s="952"/>
      <c r="DI121" s="952"/>
      <c r="DJ121" s="952"/>
      <c r="DK121" s="952"/>
      <c r="DL121" s="952">
        <v>62675</v>
      </c>
      <c r="DM121" s="952"/>
      <c r="DN121" s="952"/>
      <c r="DO121" s="952"/>
      <c r="DP121" s="952"/>
      <c r="DQ121" s="952">
        <v>67050</v>
      </c>
      <c r="DR121" s="952"/>
      <c r="DS121" s="952"/>
      <c r="DT121" s="952"/>
      <c r="DU121" s="952"/>
      <c r="DV121" s="953">
        <v>0.9</v>
      </c>
      <c r="DW121" s="953"/>
      <c r="DX121" s="953"/>
      <c r="DY121" s="953"/>
      <c r="DZ121" s="954"/>
    </row>
    <row r="122" spans="1:130" s="226" customFormat="1" ht="26.25" customHeight="1" x14ac:dyDescent="0.15">
      <c r="A122" s="1091"/>
      <c r="B122" s="978"/>
      <c r="C122" s="948" t="s">
        <v>462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v>5192</v>
      </c>
      <c r="AB122" s="991"/>
      <c r="AC122" s="991"/>
      <c r="AD122" s="991"/>
      <c r="AE122" s="992"/>
      <c r="AF122" s="993">
        <v>5197</v>
      </c>
      <c r="AG122" s="991"/>
      <c r="AH122" s="991"/>
      <c r="AI122" s="991"/>
      <c r="AJ122" s="992"/>
      <c r="AK122" s="993" t="s">
        <v>456</v>
      </c>
      <c r="AL122" s="991"/>
      <c r="AM122" s="991"/>
      <c r="AN122" s="991"/>
      <c r="AO122" s="992"/>
      <c r="AP122" s="994" t="s">
        <v>455</v>
      </c>
      <c r="AQ122" s="995"/>
      <c r="AR122" s="995"/>
      <c r="AS122" s="995"/>
      <c r="AT122" s="996"/>
      <c r="AU122" s="1024"/>
      <c r="AV122" s="1025"/>
      <c r="AW122" s="1025"/>
      <c r="AX122" s="1025"/>
      <c r="AY122" s="1026"/>
      <c r="AZ122" s="1006" t="s">
        <v>485</v>
      </c>
      <c r="BA122" s="997"/>
      <c r="BB122" s="997"/>
      <c r="BC122" s="997"/>
      <c r="BD122" s="997"/>
      <c r="BE122" s="997"/>
      <c r="BF122" s="997"/>
      <c r="BG122" s="997"/>
      <c r="BH122" s="997"/>
      <c r="BI122" s="997"/>
      <c r="BJ122" s="997"/>
      <c r="BK122" s="997"/>
      <c r="BL122" s="997"/>
      <c r="BM122" s="997"/>
      <c r="BN122" s="997"/>
      <c r="BO122" s="997"/>
      <c r="BP122" s="998"/>
      <c r="BQ122" s="1029">
        <v>16663709</v>
      </c>
      <c r="BR122" s="1030"/>
      <c r="BS122" s="1030"/>
      <c r="BT122" s="1030"/>
      <c r="BU122" s="1030"/>
      <c r="BV122" s="1030">
        <v>16472067</v>
      </c>
      <c r="BW122" s="1030"/>
      <c r="BX122" s="1030"/>
      <c r="BY122" s="1030"/>
      <c r="BZ122" s="1030"/>
      <c r="CA122" s="1030">
        <v>16532041</v>
      </c>
      <c r="CB122" s="1030"/>
      <c r="CC122" s="1030"/>
      <c r="CD122" s="1030"/>
      <c r="CE122" s="1030"/>
      <c r="CF122" s="1050">
        <v>219.6</v>
      </c>
      <c r="CG122" s="1051"/>
      <c r="CH122" s="1051"/>
      <c r="CI122" s="1051"/>
      <c r="CJ122" s="1051"/>
      <c r="CK122" s="1042"/>
      <c r="CL122" s="1043"/>
      <c r="CM122" s="1043"/>
      <c r="CN122" s="1043"/>
      <c r="CO122" s="1044"/>
      <c r="CP122" s="1052" t="s">
        <v>486</v>
      </c>
      <c r="CQ122" s="1053"/>
      <c r="CR122" s="1053"/>
      <c r="CS122" s="1053"/>
      <c r="CT122" s="1053"/>
      <c r="CU122" s="1053"/>
      <c r="CV122" s="1053"/>
      <c r="CW122" s="1053"/>
      <c r="CX122" s="1053"/>
      <c r="CY122" s="1053"/>
      <c r="CZ122" s="1053"/>
      <c r="DA122" s="1053"/>
      <c r="DB122" s="1053"/>
      <c r="DC122" s="1053"/>
      <c r="DD122" s="1053"/>
      <c r="DE122" s="1053"/>
      <c r="DF122" s="1054"/>
      <c r="DG122" s="951" t="s">
        <v>446</v>
      </c>
      <c r="DH122" s="952"/>
      <c r="DI122" s="952"/>
      <c r="DJ122" s="952"/>
      <c r="DK122" s="952"/>
      <c r="DL122" s="952" t="s">
        <v>445</v>
      </c>
      <c r="DM122" s="952"/>
      <c r="DN122" s="952"/>
      <c r="DO122" s="952"/>
      <c r="DP122" s="952"/>
      <c r="DQ122" s="952" t="s">
        <v>456</v>
      </c>
      <c r="DR122" s="952"/>
      <c r="DS122" s="952"/>
      <c r="DT122" s="952"/>
      <c r="DU122" s="952"/>
      <c r="DV122" s="953" t="s">
        <v>447</v>
      </c>
      <c r="DW122" s="953"/>
      <c r="DX122" s="953"/>
      <c r="DY122" s="953"/>
      <c r="DZ122" s="954"/>
    </row>
    <row r="123" spans="1:130" s="226" customFormat="1" ht="26.25" customHeight="1" x14ac:dyDescent="0.15">
      <c r="A123" s="1091"/>
      <c r="B123" s="978"/>
      <c r="C123" s="948" t="s">
        <v>470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452</v>
      </c>
      <c r="AB123" s="991"/>
      <c r="AC123" s="991"/>
      <c r="AD123" s="991"/>
      <c r="AE123" s="992"/>
      <c r="AF123" s="993" t="s">
        <v>446</v>
      </c>
      <c r="AG123" s="991"/>
      <c r="AH123" s="991"/>
      <c r="AI123" s="991"/>
      <c r="AJ123" s="992"/>
      <c r="AK123" s="993" t="s">
        <v>446</v>
      </c>
      <c r="AL123" s="991"/>
      <c r="AM123" s="991"/>
      <c r="AN123" s="991"/>
      <c r="AO123" s="992"/>
      <c r="AP123" s="994" t="s">
        <v>455</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487</v>
      </c>
      <c r="BP123" s="1038"/>
      <c r="BQ123" s="1097">
        <v>25281927</v>
      </c>
      <c r="BR123" s="1098"/>
      <c r="BS123" s="1098"/>
      <c r="BT123" s="1098"/>
      <c r="BU123" s="1098"/>
      <c r="BV123" s="1098">
        <v>25200459</v>
      </c>
      <c r="BW123" s="1098"/>
      <c r="BX123" s="1098"/>
      <c r="BY123" s="1098"/>
      <c r="BZ123" s="1098"/>
      <c r="CA123" s="1098">
        <v>25501802</v>
      </c>
      <c r="CB123" s="1098"/>
      <c r="CC123" s="1098"/>
      <c r="CD123" s="1098"/>
      <c r="CE123" s="1098"/>
      <c r="CF123" s="1031"/>
      <c r="CG123" s="1032"/>
      <c r="CH123" s="1032"/>
      <c r="CI123" s="1032"/>
      <c r="CJ123" s="1033"/>
      <c r="CK123" s="1042"/>
      <c r="CL123" s="1043"/>
      <c r="CM123" s="1043"/>
      <c r="CN123" s="1043"/>
      <c r="CO123" s="1044"/>
      <c r="CP123" s="1052" t="s">
        <v>488</v>
      </c>
      <c r="CQ123" s="1053"/>
      <c r="CR123" s="1053"/>
      <c r="CS123" s="1053"/>
      <c r="CT123" s="1053"/>
      <c r="CU123" s="1053"/>
      <c r="CV123" s="1053"/>
      <c r="CW123" s="1053"/>
      <c r="CX123" s="1053"/>
      <c r="CY123" s="1053"/>
      <c r="CZ123" s="1053"/>
      <c r="DA123" s="1053"/>
      <c r="DB123" s="1053"/>
      <c r="DC123" s="1053"/>
      <c r="DD123" s="1053"/>
      <c r="DE123" s="1053"/>
      <c r="DF123" s="1054"/>
      <c r="DG123" s="990" t="s">
        <v>444</v>
      </c>
      <c r="DH123" s="991"/>
      <c r="DI123" s="991"/>
      <c r="DJ123" s="991"/>
      <c r="DK123" s="992"/>
      <c r="DL123" s="993" t="s">
        <v>455</v>
      </c>
      <c r="DM123" s="991"/>
      <c r="DN123" s="991"/>
      <c r="DO123" s="991"/>
      <c r="DP123" s="992"/>
      <c r="DQ123" s="993" t="s">
        <v>455</v>
      </c>
      <c r="DR123" s="991"/>
      <c r="DS123" s="991"/>
      <c r="DT123" s="991"/>
      <c r="DU123" s="992"/>
      <c r="DV123" s="994" t="s">
        <v>455</v>
      </c>
      <c r="DW123" s="995"/>
      <c r="DX123" s="995"/>
      <c r="DY123" s="995"/>
      <c r="DZ123" s="996"/>
    </row>
    <row r="124" spans="1:130" s="226" customFormat="1" ht="26.25" customHeight="1" thickBot="1" x14ac:dyDescent="0.2">
      <c r="A124" s="1091"/>
      <c r="B124" s="978"/>
      <c r="C124" s="948" t="s">
        <v>473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452</v>
      </c>
      <c r="AB124" s="991"/>
      <c r="AC124" s="991"/>
      <c r="AD124" s="991"/>
      <c r="AE124" s="992"/>
      <c r="AF124" s="993" t="s">
        <v>455</v>
      </c>
      <c r="AG124" s="991"/>
      <c r="AH124" s="991"/>
      <c r="AI124" s="991"/>
      <c r="AJ124" s="992"/>
      <c r="AK124" s="993" t="s">
        <v>469</v>
      </c>
      <c r="AL124" s="991"/>
      <c r="AM124" s="991"/>
      <c r="AN124" s="991"/>
      <c r="AO124" s="992"/>
      <c r="AP124" s="994" t="s">
        <v>469</v>
      </c>
      <c r="AQ124" s="995"/>
      <c r="AR124" s="995"/>
      <c r="AS124" s="995"/>
      <c r="AT124" s="996"/>
      <c r="AU124" s="1093" t="s">
        <v>489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26.5</v>
      </c>
      <c r="BR124" s="1060"/>
      <c r="BS124" s="1060"/>
      <c r="BT124" s="1060"/>
      <c r="BU124" s="1060"/>
      <c r="BV124" s="1060">
        <v>19.2</v>
      </c>
      <c r="BW124" s="1060"/>
      <c r="BX124" s="1060"/>
      <c r="BY124" s="1060"/>
      <c r="BZ124" s="1060"/>
      <c r="CA124" s="1060">
        <v>10.1</v>
      </c>
      <c r="CB124" s="1060"/>
      <c r="CC124" s="1060"/>
      <c r="CD124" s="1060"/>
      <c r="CE124" s="1060"/>
      <c r="CF124" s="1061"/>
      <c r="CG124" s="1062"/>
      <c r="CH124" s="1062"/>
      <c r="CI124" s="1062"/>
      <c r="CJ124" s="1063"/>
      <c r="CK124" s="1045"/>
      <c r="CL124" s="1045"/>
      <c r="CM124" s="1045"/>
      <c r="CN124" s="1045"/>
      <c r="CO124" s="1046"/>
      <c r="CP124" s="1052" t="s">
        <v>490</v>
      </c>
      <c r="CQ124" s="1053"/>
      <c r="CR124" s="1053"/>
      <c r="CS124" s="1053"/>
      <c r="CT124" s="1053"/>
      <c r="CU124" s="1053"/>
      <c r="CV124" s="1053"/>
      <c r="CW124" s="1053"/>
      <c r="CX124" s="1053"/>
      <c r="CY124" s="1053"/>
      <c r="CZ124" s="1053"/>
      <c r="DA124" s="1053"/>
      <c r="DB124" s="1053"/>
      <c r="DC124" s="1053"/>
      <c r="DD124" s="1053"/>
      <c r="DE124" s="1053"/>
      <c r="DF124" s="1054"/>
      <c r="DG124" s="1037">
        <v>159813</v>
      </c>
      <c r="DH124" s="1016"/>
      <c r="DI124" s="1016"/>
      <c r="DJ124" s="1016"/>
      <c r="DK124" s="1017"/>
      <c r="DL124" s="1015">
        <v>43002</v>
      </c>
      <c r="DM124" s="1016"/>
      <c r="DN124" s="1016"/>
      <c r="DO124" s="1016"/>
      <c r="DP124" s="1017"/>
      <c r="DQ124" s="1015" t="s">
        <v>455</v>
      </c>
      <c r="DR124" s="1016"/>
      <c r="DS124" s="1016"/>
      <c r="DT124" s="1016"/>
      <c r="DU124" s="1017"/>
      <c r="DV124" s="1018" t="s">
        <v>450</v>
      </c>
      <c r="DW124" s="1019"/>
      <c r="DX124" s="1019"/>
      <c r="DY124" s="1019"/>
      <c r="DZ124" s="1020"/>
    </row>
    <row r="125" spans="1:130" s="226" customFormat="1" ht="26.25" customHeight="1" x14ac:dyDescent="0.15">
      <c r="A125" s="1091"/>
      <c r="B125" s="978"/>
      <c r="C125" s="948" t="s">
        <v>475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445</v>
      </c>
      <c r="AB125" s="991"/>
      <c r="AC125" s="991"/>
      <c r="AD125" s="991"/>
      <c r="AE125" s="992"/>
      <c r="AF125" s="993" t="s">
        <v>445</v>
      </c>
      <c r="AG125" s="991"/>
      <c r="AH125" s="991"/>
      <c r="AI125" s="991"/>
      <c r="AJ125" s="992"/>
      <c r="AK125" s="993" t="s">
        <v>469</v>
      </c>
      <c r="AL125" s="991"/>
      <c r="AM125" s="991"/>
      <c r="AN125" s="991"/>
      <c r="AO125" s="992"/>
      <c r="AP125" s="994" t="s">
        <v>455</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491</v>
      </c>
      <c r="CL125" s="1040"/>
      <c r="CM125" s="1040"/>
      <c r="CN125" s="1040"/>
      <c r="CO125" s="1041"/>
      <c r="CP125" s="972" t="s">
        <v>492</v>
      </c>
      <c r="CQ125" s="921"/>
      <c r="CR125" s="921"/>
      <c r="CS125" s="921"/>
      <c r="CT125" s="921"/>
      <c r="CU125" s="921"/>
      <c r="CV125" s="921"/>
      <c r="CW125" s="921"/>
      <c r="CX125" s="921"/>
      <c r="CY125" s="921"/>
      <c r="CZ125" s="921"/>
      <c r="DA125" s="921"/>
      <c r="DB125" s="921"/>
      <c r="DC125" s="921"/>
      <c r="DD125" s="921"/>
      <c r="DE125" s="921"/>
      <c r="DF125" s="922"/>
      <c r="DG125" s="958" t="s">
        <v>455</v>
      </c>
      <c r="DH125" s="959"/>
      <c r="DI125" s="959"/>
      <c r="DJ125" s="959"/>
      <c r="DK125" s="959"/>
      <c r="DL125" s="959" t="s">
        <v>450</v>
      </c>
      <c r="DM125" s="959"/>
      <c r="DN125" s="959"/>
      <c r="DO125" s="959"/>
      <c r="DP125" s="959"/>
      <c r="DQ125" s="959" t="s">
        <v>446</v>
      </c>
      <c r="DR125" s="959"/>
      <c r="DS125" s="959"/>
      <c r="DT125" s="959"/>
      <c r="DU125" s="959"/>
      <c r="DV125" s="960" t="s">
        <v>452</v>
      </c>
      <c r="DW125" s="960"/>
      <c r="DX125" s="960"/>
      <c r="DY125" s="960"/>
      <c r="DZ125" s="961"/>
    </row>
    <row r="126" spans="1:130" s="226" customFormat="1" ht="26.25" customHeight="1" thickBot="1" x14ac:dyDescent="0.2">
      <c r="A126" s="1091"/>
      <c r="B126" s="978"/>
      <c r="C126" s="948" t="s">
        <v>477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53657</v>
      </c>
      <c r="AB126" s="991"/>
      <c r="AC126" s="991"/>
      <c r="AD126" s="991"/>
      <c r="AE126" s="992"/>
      <c r="AF126" s="993">
        <v>47399</v>
      </c>
      <c r="AG126" s="991"/>
      <c r="AH126" s="991"/>
      <c r="AI126" s="991"/>
      <c r="AJ126" s="992"/>
      <c r="AK126" s="993">
        <v>26388</v>
      </c>
      <c r="AL126" s="991"/>
      <c r="AM126" s="991"/>
      <c r="AN126" s="991"/>
      <c r="AO126" s="992"/>
      <c r="AP126" s="994">
        <v>0.4</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493</v>
      </c>
      <c r="CQ126" s="982"/>
      <c r="CR126" s="982"/>
      <c r="CS126" s="982"/>
      <c r="CT126" s="982"/>
      <c r="CU126" s="982"/>
      <c r="CV126" s="982"/>
      <c r="CW126" s="982"/>
      <c r="CX126" s="982"/>
      <c r="CY126" s="982"/>
      <c r="CZ126" s="982"/>
      <c r="DA126" s="982"/>
      <c r="DB126" s="982"/>
      <c r="DC126" s="982"/>
      <c r="DD126" s="982"/>
      <c r="DE126" s="982"/>
      <c r="DF126" s="983"/>
      <c r="DG126" s="951" t="s">
        <v>452</v>
      </c>
      <c r="DH126" s="952"/>
      <c r="DI126" s="952"/>
      <c r="DJ126" s="952"/>
      <c r="DK126" s="952"/>
      <c r="DL126" s="952" t="s">
        <v>455</v>
      </c>
      <c r="DM126" s="952"/>
      <c r="DN126" s="952"/>
      <c r="DO126" s="952"/>
      <c r="DP126" s="952"/>
      <c r="DQ126" s="952" t="s">
        <v>469</v>
      </c>
      <c r="DR126" s="952"/>
      <c r="DS126" s="952"/>
      <c r="DT126" s="952"/>
      <c r="DU126" s="952"/>
      <c r="DV126" s="953" t="s">
        <v>469</v>
      </c>
      <c r="DW126" s="953"/>
      <c r="DX126" s="953"/>
      <c r="DY126" s="953"/>
      <c r="DZ126" s="954"/>
    </row>
    <row r="127" spans="1:130" s="226" customFormat="1" ht="26.25" customHeight="1" x14ac:dyDescent="0.15">
      <c r="A127" s="1092"/>
      <c r="B127" s="980"/>
      <c r="C127" s="1034" t="s">
        <v>494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21</v>
      </c>
      <c r="AB127" s="991"/>
      <c r="AC127" s="991"/>
      <c r="AD127" s="991"/>
      <c r="AE127" s="992"/>
      <c r="AF127" s="993">
        <v>9</v>
      </c>
      <c r="AG127" s="991"/>
      <c r="AH127" s="991"/>
      <c r="AI127" s="991"/>
      <c r="AJ127" s="992"/>
      <c r="AK127" s="993" t="s">
        <v>450</v>
      </c>
      <c r="AL127" s="991"/>
      <c r="AM127" s="991"/>
      <c r="AN127" s="991"/>
      <c r="AO127" s="992"/>
      <c r="AP127" s="994" t="s">
        <v>455</v>
      </c>
      <c r="AQ127" s="995"/>
      <c r="AR127" s="995"/>
      <c r="AS127" s="995"/>
      <c r="AT127" s="996"/>
      <c r="AU127" s="262"/>
      <c r="AV127" s="262"/>
      <c r="AW127" s="262"/>
      <c r="AX127" s="1064" t="s">
        <v>495</v>
      </c>
      <c r="AY127" s="1065"/>
      <c r="AZ127" s="1065"/>
      <c r="BA127" s="1065"/>
      <c r="BB127" s="1065"/>
      <c r="BC127" s="1065"/>
      <c r="BD127" s="1065"/>
      <c r="BE127" s="1066"/>
      <c r="BF127" s="1067" t="s">
        <v>496</v>
      </c>
      <c r="BG127" s="1065"/>
      <c r="BH127" s="1065"/>
      <c r="BI127" s="1065"/>
      <c r="BJ127" s="1065"/>
      <c r="BK127" s="1065"/>
      <c r="BL127" s="1066"/>
      <c r="BM127" s="1067" t="s">
        <v>497</v>
      </c>
      <c r="BN127" s="1065"/>
      <c r="BO127" s="1065"/>
      <c r="BP127" s="1065"/>
      <c r="BQ127" s="1065"/>
      <c r="BR127" s="1065"/>
      <c r="BS127" s="1066"/>
      <c r="BT127" s="1067" t="s">
        <v>498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499</v>
      </c>
      <c r="CQ127" s="982"/>
      <c r="CR127" s="982"/>
      <c r="CS127" s="982"/>
      <c r="CT127" s="982"/>
      <c r="CU127" s="982"/>
      <c r="CV127" s="982"/>
      <c r="CW127" s="982"/>
      <c r="CX127" s="982"/>
      <c r="CY127" s="982"/>
      <c r="CZ127" s="982"/>
      <c r="DA127" s="982"/>
      <c r="DB127" s="982"/>
      <c r="DC127" s="982"/>
      <c r="DD127" s="982"/>
      <c r="DE127" s="982"/>
      <c r="DF127" s="983"/>
      <c r="DG127" s="951" t="s">
        <v>455</v>
      </c>
      <c r="DH127" s="952"/>
      <c r="DI127" s="952"/>
      <c r="DJ127" s="952"/>
      <c r="DK127" s="952"/>
      <c r="DL127" s="952" t="s">
        <v>447</v>
      </c>
      <c r="DM127" s="952"/>
      <c r="DN127" s="952"/>
      <c r="DO127" s="952"/>
      <c r="DP127" s="952"/>
      <c r="DQ127" s="952" t="s">
        <v>469</v>
      </c>
      <c r="DR127" s="952"/>
      <c r="DS127" s="952"/>
      <c r="DT127" s="952"/>
      <c r="DU127" s="952"/>
      <c r="DV127" s="953" t="s">
        <v>455</v>
      </c>
      <c r="DW127" s="953"/>
      <c r="DX127" s="953"/>
      <c r="DY127" s="953"/>
      <c r="DZ127" s="954"/>
    </row>
    <row r="128" spans="1:130" s="226" customFormat="1" ht="26.25" customHeight="1" thickBot="1" x14ac:dyDescent="0.2">
      <c r="A128" s="1075" t="s">
        <v>500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501</v>
      </c>
      <c r="X128" s="1077"/>
      <c r="Y128" s="1077"/>
      <c r="Z128" s="1078"/>
      <c r="AA128" s="1079">
        <v>92900</v>
      </c>
      <c r="AB128" s="1080"/>
      <c r="AC128" s="1080"/>
      <c r="AD128" s="1080"/>
      <c r="AE128" s="1081"/>
      <c r="AF128" s="1082">
        <v>91079</v>
      </c>
      <c r="AG128" s="1080"/>
      <c r="AH128" s="1080"/>
      <c r="AI128" s="1080"/>
      <c r="AJ128" s="1081"/>
      <c r="AK128" s="1082">
        <v>89461</v>
      </c>
      <c r="AL128" s="1080"/>
      <c r="AM128" s="1080"/>
      <c r="AN128" s="1080"/>
      <c r="AO128" s="1081"/>
      <c r="AP128" s="1083"/>
      <c r="AQ128" s="1084"/>
      <c r="AR128" s="1084"/>
      <c r="AS128" s="1084"/>
      <c r="AT128" s="1085"/>
      <c r="AU128" s="262"/>
      <c r="AV128" s="262"/>
      <c r="AW128" s="262"/>
      <c r="AX128" s="920" t="s">
        <v>502</v>
      </c>
      <c r="AY128" s="921"/>
      <c r="AZ128" s="921"/>
      <c r="BA128" s="921"/>
      <c r="BB128" s="921"/>
      <c r="BC128" s="921"/>
      <c r="BD128" s="921"/>
      <c r="BE128" s="922"/>
      <c r="BF128" s="1086" t="s">
        <v>450</v>
      </c>
      <c r="BG128" s="1087"/>
      <c r="BH128" s="1087"/>
      <c r="BI128" s="1087"/>
      <c r="BJ128" s="1087"/>
      <c r="BK128" s="1087"/>
      <c r="BL128" s="1088"/>
      <c r="BM128" s="1086">
        <v>13.44</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503</v>
      </c>
      <c r="CQ128" s="1069"/>
      <c r="CR128" s="1069"/>
      <c r="CS128" s="1069"/>
      <c r="CT128" s="1069"/>
      <c r="CU128" s="1069"/>
      <c r="CV128" s="1069"/>
      <c r="CW128" s="1069"/>
      <c r="CX128" s="1069"/>
      <c r="CY128" s="1069"/>
      <c r="CZ128" s="1069"/>
      <c r="DA128" s="1069"/>
      <c r="DB128" s="1069"/>
      <c r="DC128" s="1069"/>
      <c r="DD128" s="1069"/>
      <c r="DE128" s="1069"/>
      <c r="DF128" s="1070"/>
      <c r="DG128" s="1071" t="s">
        <v>450</v>
      </c>
      <c r="DH128" s="1072"/>
      <c r="DI128" s="1072"/>
      <c r="DJ128" s="1072"/>
      <c r="DK128" s="1072"/>
      <c r="DL128" s="1072" t="s">
        <v>456</v>
      </c>
      <c r="DM128" s="1072"/>
      <c r="DN128" s="1072"/>
      <c r="DO128" s="1072"/>
      <c r="DP128" s="1072"/>
      <c r="DQ128" s="1072" t="s">
        <v>446</v>
      </c>
      <c r="DR128" s="1072"/>
      <c r="DS128" s="1072"/>
      <c r="DT128" s="1072"/>
      <c r="DU128" s="1072"/>
      <c r="DV128" s="1073" t="s">
        <v>445</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504</v>
      </c>
      <c r="X129" s="1106"/>
      <c r="Y129" s="1106"/>
      <c r="Z129" s="1107"/>
      <c r="AA129" s="990">
        <v>10020965</v>
      </c>
      <c r="AB129" s="991"/>
      <c r="AC129" s="991"/>
      <c r="AD129" s="991"/>
      <c r="AE129" s="992"/>
      <c r="AF129" s="993">
        <v>9587162</v>
      </c>
      <c r="AG129" s="991"/>
      <c r="AH129" s="991"/>
      <c r="AI129" s="991"/>
      <c r="AJ129" s="992"/>
      <c r="AK129" s="993">
        <v>9395421</v>
      </c>
      <c r="AL129" s="991"/>
      <c r="AM129" s="991"/>
      <c r="AN129" s="991"/>
      <c r="AO129" s="992"/>
      <c r="AP129" s="1108"/>
      <c r="AQ129" s="1109"/>
      <c r="AR129" s="1109"/>
      <c r="AS129" s="1109"/>
      <c r="AT129" s="1110"/>
      <c r="AU129" s="264"/>
      <c r="AV129" s="264"/>
      <c r="AW129" s="264"/>
      <c r="AX129" s="1099" t="s">
        <v>505</v>
      </c>
      <c r="AY129" s="982"/>
      <c r="AZ129" s="982"/>
      <c r="BA129" s="982"/>
      <c r="BB129" s="982"/>
      <c r="BC129" s="982"/>
      <c r="BD129" s="982"/>
      <c r="BE129" s="983"/>
      <c r="BF129" s="1100" t="s">
        <v>456</v>
      </c>
      <c r="BG129" s="1101"/>
      <c r="BH129" s="1101"/>
      <c r="BI129" s="1101"/>
      <c r="BJ129" s="1101"/>
      <c r="BK129" s="1101"/>
      <c r="BL129" s="1102"/>
      <c r="BM129" s="1100">
        <v>18.440000000000001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506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507</v>
      </c>
      <c r="X130" s="1106"/>
      <c r="Y130" s="1106"/>
      <c r="Z130" s="1107"/>
      <c r="AA130" s="990">
        <v>1831396</v>
      </c>
      <c r="AB130" s="991"/>
      <c r="AC130" s="991"/>
      <c r="AD130" s="991"/>
      <c r="AE130" s="992"/>
      <c r="AF130" s="993">
        <v>1810682</v>
      </c>
      <c r="AG130" s="991"/>
      <c r="AH130" s="991"/>
      <c r="AI130" s="991"/>
      <c r="AJ130" s="992"/>
      <c r="AK130" s="993">
        <v>1867239</v>
      </c>
      <c r="AL130" s="991"/>
      <c r="AM130" s="991"/>
      <c r="AN130" s="991"/>
      <c r="AO130" s="992"/>
      <c r="AP130" s="1108"/>
      <c r="AQ130" s="1109"/>
      <c r="AR130" s="1109"/>
      <c r="AS130" s="1109"/>
      <c r="AT130" s="1110"/>
      <c r="AU130" s="264"/>
      <c r="AV130" s="264"/>
      <c r="AW130" s="264"/>
      <c r="AX130" s="1099" t="s">
        <v>508</v>
      </c>
      <c r="AY130" s="982"/>
      <c r="AZ130" s="982"/>
      <c r="BA130" s="982"/>
      <c r="BB130" s="982"/>
      <c r="BC130" s="982"/>
      <c r="BD130" s="982"/>
      <c r="BE130" s="983"/>
      <c r="BF130" s="1136">
        <v>6.1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509</v>
      </c>
      <c r="X131" s="1144"/>
      <c r="Y131" s="1144"/>
      <c r="Z131" s="1145"/>
      <c r="AA131" s="1037">
        <v>8189569</v>
      </c>
      <c r="AB131" s="1016"/>
      <c r="AC131" s="1016"/>
      <c r="AD131" s="1016"/>
      <c r="AE131" s="1017"/>
      <c r="AF131" s="1015">
        <v>7776480</v>
      </c>
      <c r="AG131" s="1016"/>
      <c r="AH131" s="1016"/>
      <c r="AI131" s="1016"/>
      <c r="AJ131" s="1017"/>
      <c r="AK131" s="1015">
        <v>7528182</v>
      </c>
      <c r="AL131" s="1016"/>
      <c r="AM131" s="1016"/>
      <c r="AN131" s="1016"/>
      <c r="AO131" s="1017"/>
      <c r="AP131" s="1146"/>
      <c r="AQ131" s="1147"/>
      <c r="AR131" s="1147"/>
      <c r="AS131" s="1147"/>
      <c r="AT131" s="1148"/>
      <c r="AU131" s="264"/>
      <c r="AV131" s="264"/>
      <c r="AW131" s="264"/>
      <c r="AX131" s="1118" t="s">
        <v>510</v>
      </c>
      <c r="AY131" s="1069"/>
      <c r="AZ131" s="1069"/>
      <c r="BA131" s="1069"/>
      <c r="BB131" s="1069"/>
      <c r="BC131" s="1069"/>
      <c r="BD131" s="1069"/>
      <c r="BE131" s="1070"/>
      <c r="BF131" s="1119">
        <v>10.1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511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512</v>
      </c>
      <c r="W132" s="1129"/>
      <c r="X132" s="1129"/>
      <c r="Y132" s="1129"/>
      <c r="Z132" s="1130"/>
      <c r="AA132" s="1131">
        <v>6.4246848639999996</v>
      </c>
      <c r="AB132" s="1132"/>
      <c r="AC132" s="1132"/>
      <c r="AD132" s="1132"/>
      <c r="AE132" s="1133"/>
      <c r="AF132" s="1134">
        <v>6.1502247800000003</v>
      </c>
      <c r="AG132" s="1132"/>
      <c r="AH132" s="1132"/>
      <c r="AI132" s="1132"/>
      <c r="AJ132" s="1133"/>
      <c r="AK132" s="1134">
        <v>5.7336685010000004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513</v>
      </c>
      <c r="W133" s="1112"/>
      <c r="X133" s="1112"/>
      <c r="Y133" s="1112"/>
      <c r="Z133" s="1113"/>
      <c r="AA133" s="1114">
        <v>7.4</v>
      </c>
      <c r="AB133" s="1115"/>
      <c r="AC133" s="1115"/>
      <c r="AD133" s="1115"/>
      <c r="AE133" s="1116"/>
      <c r="AF133" s="1114">
        <v>6.6</v>
      </c>
      <c r="AG133" s="1115"/>
      <c r="AH133" s="1115"/>
      <c r="AI133" s="1115"/>
      <c r="AJ133" s="1116"/>
      <c r="AK133" s="1114">
        <v>6.1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haP1KiYD6B1jmQVyYTFe4iMDoqArYJWwrHpbTiLS5RQjjQAW6QupXcntDz4mxO7vWsYLCZ0A6RMdzGp6oSYNA==" saltValue="q73W/46BcDFxNGfeCsRK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70" zoomScaleNormal="85" zoomScaleSheetLayoutView="70" workbookViewId="0">
      <selection activeCell="CT49" sqref="CT49"/>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ucnLcp/eZ6GlZbof24WQrWcpa+ASs+UNeg3Qg8zF88Pj+c15FyvQIiEjf9gEulsWrgUYh6X/7yB1klIUNV5g==" saltValue="1rri3jV+m2FDNaKwInfN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M1" zoomScale="85" zoomScaleNormal="85" zoomScaleSheetLayoutView="55" workbookViewId="0">
      <selection activeCell="AQ3" sqref="AQ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di7ka9bd29TwzzO5B+WnOsz5KtbtlKBB+P8npyEIDHu7sNZETEG4gwJedrKwOiCGMVSt43PoL6oErcubIG8ow==" saltValue="gjIpjMyXTfISMd+MeCwIL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517</v>
      </c>
      <c r="AP7" s="283"/>
      <c r="AQ7" s="284" t="s">
        <v>518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519</v>
      </c>
      <c r="AQ8" s="290" t="s">
        <v>520</v>
      </c>
      <c r="AR8" s="291" t="s">
        <v>521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522</v>
      </c>
      <c r="AL9" s="1155"/>
      <c r="AM9" s="1155"/>
      <c r="AN9" s="1156"/>
      <c r="AO9" s="292">
        <v>3135779</v>
      </c>
      <c r="AP9" s="292">
        <v>130213</v>
      </c>
      <c r="AQ9" s="293">
        <v>89546</v>
      </c>
      <c r="AR9" s="294">
        <v>45.4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523</v>
      </c>
      <c r="AL10" s="1155"/>
      <c r="AM10" s="1155"/>
      <c r="AN10" s="1156"/>
      <c r="AO10" s="295">
        <v>172790</v>
      </c>
      <c r="AP10" s="295">
        <v>7175</v>
      </c>
      <c r="AQ10" s="296">
        <v>7518</v>
      </c>
      <c r="AR10" s="297">
        <v>-4.5999999999999996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524</v>
      </c>
      <c r="AL11" s="1155"/>
      <c r="AM11" s="1155"/>
      <c r="AN11" s="1156"/>
      <c r="AO11" s="295">
        <v>843</v>
      </c>
      <c r="AP11" s="295">
        <v>35</v>
      </c>
      <c r="AQ11" s="296">
        <v>9181</v>
      </c>
      <c r="AR11" s="297">
        <v>-99.6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525</v>
      </c>
      <c r="AL12" s="1155"/>
      <c r="AM12" s="1155"/>
      <c r="AN12" s="1156"/>
      <c r="AO12" s="295" t="s">
        <v>526</v>
      </c>
      <c r="AP12" s="295" t="s">
        <v>526</v>
      </c>
      <c r="AQ12" s="296">
        <v>1021</v>
      </c>
      <c r="AR12" s="297" t="s">
        <v>526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527</v>
      </c>
      <c r="AL13" s="1155"/>
      <c r="AM13" s="1155"/>
      <c r="AN13" s="1156"/>
      <c r="AO13" s="295" t="s">
        <v>526</v>
      </c>
      <c r="AP13" s="295" t="s">
        <v>526</v>
      </c>
      <c r="AQ13" s="296">
        <v>11</v>
      </c>
      <c r="AR13" s="297" t="s">
        <v>526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528</v>
      </c>
      <c r="AL14" s="1155"/>
      <c r="AM14" s="1155"/>
      <c r="AN14" s="1156"/>
      <c r="AO14" s="295">
        <v>60163</v>
      </c>
      <c r="AP14" s="295">
        <v>2498</v>
      </c>
      <c r="AQ14" s="296">
        <v>4082</v>
      </c>
      <c r="AR14" s="297">
        <v>-38.799999999999997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529</v>
      </c>
      <c r="AL15" s="1155"/>
      <c r="AM15" s="1155"/>
      <c r="AN15" s="1156"/>
      <c r="AO15" s="295">
        <v>35594</v>
      </c>
      <c r="AP15" s="295">
        <v>1478</v>
      </c>
      <c r="AQ15" s="296">
        <v>2228</v>
      </c>
      <c r="AR15" s="297">
        <v>-33.700000000000003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530</v>
      </c>
      <c r="AL16" s="1158"/>
      <c r="AM16" s="1158"/>
      <c r="AN16" s="1159"/>
      <c r="AO16" s="295">
        <v>-340812</v>
      </c>
      <c r="AP16" s="295">
        <v>-14152</v>
      </c>
      <c r="AQ16" s="296">
        <v>-8980</v>
      </c>
      <c r="AR16" s="297">
        <v>57.6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3064357</v>
      </c>
      <c r="AP17" s="295">
        <v>127247</v>
      </c>
      <c r="AQ17" s="296">
        <v>104606</v>
      </c>
      <c r="AR17" s="297">
        <v>21.6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532</v>
      </c>
      <c r="AP20" s="303" t="s">
        <v>533</v>
      </c>
      <c r="AQ20" s="304" t="s">
        <v>534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535</v>
      </c>
      <c r="AL21" s="1150"/>
      <c r="AM21" s="1150"/>
      <c r="AN21" s="1151"/>
      <c r="AO21" s="307">
        <v>13.45</v>
      </c>
      <c r="AP21" s="308">
        <v>10.09</v>
      </c>
      <c r="AQ21" s="309">
        <v>3.36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536</v>
      </c>
      <c r="AL22" s="1150"/>
      <c r="AM22" s="1150"/>
      <c r="AN22" s="1151"/>
      <c r="AO22" s="312">
        <v>97.9</v>
      </c>
      <c r="AP22" s="313">
        <v>97.8</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538</v>
      </c>
      <c r="AO27" s="273"/>
      <c r="AP27" s="273"/>
      <c r="AQ27" s="273"/>
      <c r="AR27" s="273"/>
      <c r="AS27" s="273"/>
      <c r="AT27" s="273"/>
    </row>
    <row r="28" spans="1:46" ht="17.25" x14ac:dyDescent="0.15">
      <c r="A28" s="274" t="s">
        <v>539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517</v>
      </c>
      <c r="AP30" s="283"/>
      <c r="AQ30" s="284" t="s">
        <v>518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519</v>
      </c>
      <c r="AQ31" s="290" t="s">
        <v>520</v>
      </c>
      <c r="AR31" s="291" t="s">
        <v>521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541</v>
      </c>
      <c r="AL32" s="1166"/>
      <c r="AM32" s="1166"/>
      <c r="AN32" s="1167"/>
      <c r="AO32" s="322">
        <v>1914249</v>
      </c>
      <c r="AP32" s="322">
        <v>79489</v>
      </c>
      <c r="AQ32" s="323">
        <v>67805</v>
      </c>
      <c r="AR32" s="324">
        <v>17.2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542</v>
      </c>
      <c r="AL33" s="1166"/>
      <c r="AM33" s="1166"/>
      <c r="AN33" s="1167"/>
      <c r="AO33" s="322" t="s">
        <v>526</v>
      </c>
      <c r="AP33" s="322" t="s">
        <v>526</v>
      </c>
      <c r="AQ33" s="323" t="s">
        <v>526</v>
      </c>
      <c r="AR33" s="324" t="s">
        <v>526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543</v>
      </c>
      <c r="AL34" s="1166"/>
      <c r="AM34" s="1166"/>
      <c r="AN34" s="1167"/>
      <c r="AO34" s="322" t="s">
        <v>526</v>
      </c>
      <c r="AP34" s="322" t="s">
        <v>526</v>
      </c>
      <c r="AQ34" s="323">
        <v>11</v>
      </c>
      <c r="AR34" s="324" t="s">
        <v>526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544</v>
      </c>
      <c r="AL35" s="1166"/>
      <c r="AM35" s="1166"/>
      <c r="AN35" s="1167"/>
      <c r="AO35" s="322">
        <v>447665</v>
      </c>
      <c r="AP35" s="322">
        <v>18589</v>
      </c>
      <c r="AQ35" s="323">
        <v>18110</v>
      </c>
      <c r="AR35" s="324">
        <v>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545</v>
      </c>
      <c r="AL36" s="1166"/>
      <c r="AM36" s="1166"/>
      <c r="AN36" s="1167"/>
      <c r="AO36" s="322" t="s">
        <v>526</v>
      </c>
      <c r="AP36" s="322" t="s">
        <v>526</v>
      </c>
      <c r="AQ36" s="323">
        <v>2781</v>
      </c>
      <c r="AR36" s="324" t="s">
        <v>526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546</v>
      </c>
      <c r="AL37" s="1166"/>
      <c r="AM37" s="1166"/>
      <c r="AN37" s="1167"/>
      <c r="AO37" s="322">
        <v>26388</v>
      </c>
      <c r="AP37" s="322">
        <v>1096</v>
      </c>
      <c r="AQ37" s="323">
        <v>1073</v>
      </c>
      <c r="AR37" s="324">
        <v>2.1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547</v>
      </c>
      <c r="AL38" s="1169"/>
      <c r="AM38" s="1169"/>
      <c r="AN38" s="1170"/>
      <c r="AO38" s="325">
        <v>39</v>
      </c>
      <c r="AP38" s="325">
        <v>2</v>
      </c>
      <c r="AQ38" s="326">
        <v>5</v>
      </c>
      <c r="AR38" s="314">
        <v>-60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548</v>
      </c>
      <c r="AL39" s="1169"/>
      <c r="AM39" s="1169"/>
      <c r="AN39" s="1170"/>
      <c r="AO39" s="322">
        <v>-89461</v>
      </c>
      <c r="AP39" s="322">
        <v>-3715</v>
      </c>
      <c r="AQ39" s="323">
        <v>-3858</v>
      </c>
      <c r="AR39" s="324">
        <v>-3.7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549</v>
      </c>
      <c r="AL40" s="1166"/>
      <c r="AM40" s="1166"/>
      <c r="AN40" s="1167"/>
      <c r="AO40" s="322">
        <v>-1867239</v>
      </c>
      <c r="AP40" s="322">
        <v>-77537</v>
      </c>
      <c r="AQ40" s="323">
        <v>-59194</v>
      </c>
      <c r="AR40" s="324">
        <v>31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431641</v>
      </c>
      <c r="AP41" s="322">
        <v>17924</v>
      </c>
      <c r="AQ41" s="323">
        <v>26732</v>
      </c>
      <c r="AR41" s="324">
        <v>-32.9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517</v>
      </c>
      <c r="AN49" s="1162" t="s">
        <v>553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554</v>
      </c>
      <c r="AO50" s="339" t="s">
        <v>555</v>
      </c>
      <c r="AP50" s="340" t="s">
        <v>556</v>
      </c>
      <c r="AQ50" s="341" t="s">
        <v>557</v>
      </c>
      <c r="AR50" s="342" t="s">
        <v>558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559</v>
      </c>
      <c r="AL51" s="335"/>
      <c r="AM51" s="343">
        <v>2675872</v>
      </c>
      <c r="AN51" s="344">
        <v>102740</v>
      </c>
      <c r="AO51" s="345">
        <v>80.3</v>
      </c>
      <c r="AP51" s="346">
        <v>90961</v>
      </c>
      <c r="AQ51" s="347">
        <v>20.100000000000001</v>
      </c>
      <c r="AR51" s="348">
        <v>60.2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560</v>
      </c>
      <c r="AM52" s="351">
        <v>1519865</v>
      </c>
      <c r="AN52" s="352">
        <v>58355</v>
      </c>
      <c r="AO52" s="353">
        <v>48.1</v>
      </c>
      <c r="AP52" s="354">
        <v>37720</v>
      </c>
      <c r="AQ52" s="355">
        <v>7.1</v>
      </c>
      <c r="AR52" s="356">
        <v>41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561</v>
      </c>
      <c r="AL53" s="335"/>
      <c r="AM53" s="343">
        <v>1727579</v>
      </c>
      <c r="AN53" s="344">
        <v>67708</v>
      </c>
      <c r="AO53" s="345">
        <v>-34.1</v>
      </c>
      <c r="AP53" s="346">
        <v>106614</v>
      </c>
      <c r="AQ53" s="347">
        <v>17.2</v>
      </c>
      <c r="AR53" s="348">
        <v>-51.3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560</v>
      </c>
      <c r="AM54" s="351">
        <v>1126659</v>
      </c>
      <c r="AN54" s="352">
        <v>44157</v>
      </c>
      <c r="AO54" s="353">
        <v>-24.3</v>
      </c>
      <c r="AP54" s="354">
        <v>45545</v>
      </c>
      <c r="AQ54" s="355">
        <v>20.7</v>
      </c>
      <c r="AR54" s="356">
        <v>-45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562</v>
      </c>
      <c r="AL55" s="335"/>
      <c r="AM55" s="343">
        <v>1655624</v>
      </c>
      <c r="AN55" s="344">
        <v>65846</v>
      </c>
      <c r="AO55" s="345">
        <v>-2.8</v>
      </c>
      <c r="AP55" s="346">
        <v>85459</v>
      </c>
      <c r="AQ55" s="347">
        <v>-19.8</v>
      </c>
      <c r="AR55" s="348">
        <v>17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560</v>
      </c>
      <c r="AM56" s="351">
        <v>977327</v>
      </c>
      <c r="AN56" s="352">
        <v>38869</v>
      </c>
      <c r="AO56" s="353">
        <v>-12</v>
      </c>
      <c r="AP56" s="354">
        <v>44378</v>
      </c>
      <c r="AQ56" s="355">
        <v>-2.6</v>
      </c>
      <c r="AR56" s="356">
        <v>-9.4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563</v>
      </c>
      <c r="AL57" s="335"/>
      <c r="AM57" s="343">
        <v>2352722</v>
      </c>
      <c r="AN57" s="344">
        <v>95655</v>
      </c>
      <c r="AO57" s="345">
        <v>45.3</v>
      </c>
      <c r="AP57" s="346">
        <v>83280</v>
      </c>
      <c r="AQ57" s="347">
        <v>-2.5</v>
      </c>
      <c r="AR57" s="348">
        <v>47.8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560</v>
      </c>
      <c r="AM58" s="351">
        <v>1787071</v>
      </c>
      <c r="AN58" s="352">
        <v>72657</v>
      </c>
      <c r="AO58" s="353">
        <v>86.9</v>
      </c>
      <c r="AP58" s="354">
        <v>43123</v>
      </c>
      <c r="AQ58" s="355">
        <v>-2.8</v>
      </c>
      <c r="AR58" s="356">
        <v>89.7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564</v>
      </c>
      <c r="AL59" s="335"/>
      <c r="AM59" s="343">
        <v>2681329</v>
      </c>
      <c r="AN59" s="344">
        <v>111342</v>
      </c>
      <c r="AO59" s="345">
        <v>16.399999999999999</v>
      </c>
      <c r="AP59" s="346">
        <v>88968</v>
      </c>
      <c r="AQ59" s="347">
        <v>6.8</v>
      </c>
      <c r="AR59" s="348">
        <v>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560</v>
      </c>
      <c r="AM60" s="351">
        <v>2229417</v>
      </c>
      <c r="AN60" s="352">
        <v>92576</v>
      </c>
      <c r="AO60" s="353">
        <v>27.4</v>
      </c>
      <c r="AP60" s="354">
        <v>45482</v>
      </c>
      <c r="AQ60" s="355">
        <v>5.5</v>
      </c>
      <c r="AR60" s="356">
        <v>21.9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565</v>
      </c>
      <c r="AL61" s="357"/>
      <c r="AM61" s="358">
        <v>2218625</v>
      </c>
      <c r="AN61" s="359">
        <v>88658</v>
      </c>
      <c r="AO61" s="360">
        <v>21</v>
      </c>
      <c r="AP61" s="361">
        <v>91056</v>
      </c>
      <c r="AQ61" s="362">
        <v>4.4000000000000004</v>
      </c>
      <c r="AR61" s="348">
        <v>16.600000000000001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560</v>
      </c>
      <c r="AM62" s="351">
        <v>1528068</v>
      </c>
      <c r="AN62" s="352">
        <v>61323</v>
      </c>
      <c r="AO62" s="353">
        <v>25.2</v>
      </c>
      <c r="AP62" s="354">
        <v>43250</v>
      </c>
      <c r="AQ62" s="355">
        <v>5.6</v>
      </c>
      <c r="AR62" s="356">
        <v>19.600000000000001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j+Rpxn+vxqzSv+ZLvN6c9SJD8NBTxAKmYPTj2MqVvT173bl6/qKxwy+41ORPE9MlFjVU5CcP7kYqelvkiknOw==" saltValue="j9pH497EDLDmq1hac2Bq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70" zoomScale="85" zoomScaleNormal="85" zoomScaleSheetLayoutView="55" workbookViewId="0">
      <selection activeCell="AF102" sqref="AF10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DzjyTUWZg2Is04oiCvFGlr6gNjYObfzhDCArml4ykFs0lW0AufKJJSu+52nDU5Xcg0xq2Wkrp4uDAmV91wQTw==" saltValue="z7xiG0xAKO8eSE1b/elXK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82"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O3VZoSLFZGz6fpfqjI8bBm4Eiq6vcLHQDXhwBziDCKOHDlQtc25u1gclApZI6THKk6Z8KI9s8gS+4BCQ6vIZA==" saltValue="V3xY+ce7Sm9wFxVkYCtf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74" t="s">
        <v>3</v>
      </c>
      <c r="D47" s="1174"/>
      <c r="E47" s="1175"/>
      <c r="F47" s="11">
        <v>41.29</v>
      </c>
      <c r="G47" s="12">
        <v>47.41</v>
      </c>
      <c r="H47" s="12">
        <v>54.31</v>
      </c>
      <c r="I47" s="12">
        <v>60.08</v>
      </c>
      <c r="J47" s="13">
        <v>63.31</v>
      </c>
    </row>
    <row r="48" spans="2:10" ht="57.75" customHeight="1" x14ac:dyDescent="0.15">
      <c r="B48" s="14"/>
      <c r="C48" s="1176" t="s">
        <v>4</v>
      </c>
      <c r="D48" s="1176"/>
      <c r="E48" s="1177"/>
      <c r="F48" s="15">
        <v>4.5599999999999996</v>
      </c>
      <c r="G48" s="16">
        <v>3.99</v>
      </c>
      <c r="H48" s="16">
        <v>6.1</v>
      </c>
      <c r="I48" s="16">
        <v>3.81</v>
      </c>
      <c r="J48" s="17">
        <v>1.25</v>
      </c>
    </row>
    <row r="49" spans="2:10" ht="57.75" customHeight="1" thickBot="1" x14ac:dyDescent="0.2">
      <c r="B49" s="18"/>
      <c r="C49" s="1178" t="s">
        <v>5</v>
      </c>
      <c r="D49" s="1178"/>
      <c r="E49" s="1179"/>
      <c r="F49" s="19">
        <v>6.29</v>
      </c>
      <c r="G49" s="20">
        <v>5.34</v>
      </c>
      <c r="H49" s="20">
        <v>9.08</v>
      </c>
      <c r="I49" s="20">
        <v>0.74</v>
      </c>
      <c r="J49" s="21" t="s">
        <v>574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pYYRh0+3tA9PbOfBlsNF0x7ltrlNXGEN+paAL8SKG8bOOrWJO2+1nwvCKuXLG/QI1WRV2flQAv9qV8WYDgv3Q==" saltValue="03Sep0vA72H0i3AFNibq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h-nagareda505</cp:lastModifiedBy>
  <cp:lastPrinted>2019-03-06T02:14:22Z</cp:lastPrinted>
  <dcterms:created xsi:type="dcterms:W3CDTF">2019-02-14T04:21:02Z</dcterms:created>
  <dcterms:modified xsi:type="dcterms:W3CDTF">2019-08-27T04:33:49Z</dcterms:modified>
  <cp:category/>
</cp:coreProperties>
</file>